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MG-fc00.edstokyotocho.onmicrosoft.com\sfs003-001\行政部\zeimu\004_各種調査\00403_特別区税に関する調（独自）（８月下旬）\令和7年度（R06年度分作成）\071107各区確認\08HP公開に向けて\★特合板\貼り付け作業\r06tokubetsukuzeisankou\02_区別集計表\３ 令和６年度決算　特別区民税の滞納に関する調\"/>
    </mc:Choice>
  </mc:AlternateContent>
  <xr:revisionPtr revIDLastSave="0" documentId="13_ncr:1_{4E5C8802-784F-4C25-99D5-B4A764CAABFE}" xr6:coauthVersionLast="47" xr6:coauthVersionMax="47" xr10:uidLastSave="{00000000-0000-0000-0000-000000000000}"/>
  <bookViews>
    <workbookView xWindow="-28920" yWindow="-120" windowWidth="29040" windowHeight="15720" tabRatio="927" xr2:uid="{00000000-000D-0000-FFFF-FFFF00000000}"/>
  </bookViews>
  <sheets>
    <sheet name="第6表" sheetId="8" r:id="rId1"/>
  </sheets>
  <externalReferences>
    <externalReference r:id="rId2"/>
  </externalReferences>
  <definedNames>
    <definedName name="_xlnm.Print_Area" localSheetId="0">第6表!$A$1:$CV$31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T31" i="8" l="1"/>
  <c r="BO31" i="8"/>
  <c r="BK31" i="8"/>
  <c r="BJ31" i="8"/>
  <c r="BF31" i="8"/>
  <c r="BE31" i="8"/>
  <c r="BA31" i="8"/>
  <c r="AU31" i="8"/>
  <c r="AP31" i="8"/>
  <c r="AM31" i="8"/>
  <c r="AL31" i="8"/>
  <c r="AK31" i="8"/>
  <c r="AG31" i="8"/>
  <c r="AF31" i="8"/>
  <c r="AB31" i="8"/>
  <c r="V31" i="8"/>
  <c r="Q31" i="8"/>
  <c r="M31" i="8"/>
  <c r="L31" i="8"/>
  <c r="G31" i="8"/>
  <c r="H31" i="8" s="1"/>
  <c r="C31" i="8"/>
  <c r="CS30" i="8"/>
  <c r="CN30" i="8"/>
  <c r="CJ30" i="8"/>
  <c r="CI30" i="8"/>
  <c r="CK30" i="8" s="1"/>
  <c r="CD30" i="8"/>
  <c r="BZ30" i="8"/>
  <c r="BL30" i="8"/>
  <c r="BM30" i="8" s="1"/>
  <c r="BH30" i="8"/>
  <c r="BQ30" i="8" s="1"/>
  <c r="BF30" i="8"/>
  <c r="BC30" i="8"/>
  <c r="AM30" i="8"/>
  <c r="AI30" i="8"/>
  <c r="AG30" i="8"/>
  <c r="AD30" i="8"/>
  <c r="U30" i="8"/>
  <c r="X30" i="8" s="1"/>
  <c r="Y30" i="8" s="1"/>
  <c r="S30" i="8"/>
  <c r="O30" i="8"/>
  <c r="N30" i="8"/>
  <c r="J30" i="8"/>
  <c r="H30" i="8"/>
  <c r="E30" i="8"/>
  <c r="CS29" i="8"/>
  <c r="CN29" i="8"/>
  <c r="CK29" i="8"/>
  <c r="CJ29" i="8"/>
  <c r="CI29" i="8"/>
  <c r="CD29" i="8"/>
  <c r="CE29" i="8" s="1"/>
  <c r="BZ29" i="8"/>
  <c r="CG29" i="8" s="1"/>
  <c r="BL29" i="8"/>
  <c r="BH29" i="8"/>
  <c r="BF29" i="8"/>
  <c r="BC29" i="8"/>
  <c r="AW29" i="8"/>
  <c r="AX29" i="8" s="1"/>
  <c r="AT29" i="8"/>
  <c r="AM29" i="8"/>
  <c r="AN29" i="8" s="1"/>
  <c r="AI29" i="8"/>
  <c r="AG29" i="8"/>
  <c r="AD29" i="8"/>
  <c r="CB29" i="8" s="1"/>
  <c r="N29" i="8"/>
  <c r="J29" i="8"/>
  <c r="H29" i="8"/>
  <c r="E29" i="8"/>
  <c r="CU28" i="8"/>
  <c r="CV28" i="8" s="1"/>
  <c r="CS28" i="8"/>
  <c r="CN28" i="8"/>
  <c r="CJ28" i="8"/>
  <c r="CI28" i="8"/>
  <c r="CK28" i="8" s="1"/>
  <c r="CD28" i="8"/>
  <c r="BZ28" i="8"/>
  <c r="CG28" i="8" s="1"/>
  <c r="CR28" i="8" s="1"/>
  <c r="BL28" i="8"/>
  <c r="BQ28" i="8" s="1"/>
  <c r="BH28" i="8"/>
  <c r="BF28" i="8"/>
  <c r="BC28" i="8"/>
  <c r="AM28" i="8"/>
  <c r="AI28" i="8"/>
  <c r="AT28" i="8" s="1"/>
  <c r="AW28" i="8" s="1"/>
  <c r="AX28" i="8" s="1"/>
  <c r="AG28" i="8"/>
  <c r="AD28" i="8"/>
  <c r="X28" i="8"/>
  <c r="Y28" i="8" s="1"/>
  <c r="S28" i="8"/>
  <c r="N28" i="8"/>
  <c r="U28" i="8" s="1"/>
  <c r="J28" i="8"/>
  <c r="H28" i="8"/>
  <c r="E28" i="8"/>
  <c r="CS27" i="8"/>
  <c r="CN27" i="8"/>
  <c r="CJ27" i="8"/>
  <c r="CK27" i="8" s="1"/>
  <c r="CL27" i="8" s="1"/>
  <c r="CI27" i="8"/>
  <c r="CE27" i="8"/>
  <c r="CD27" i="8"/>
  <c r="BZ27" i="8"/>
  <c r="CG27" i="8" s="1"/>
  <c r="BS27" i="8"/>
  <c r="BV27" i="8" s="1"/>
  <c r="BW27" i="8" s="1"/>
  <c r="BM27" i="8"/>
  <c r="BL27" i="8"/>
  <c r="BH27" i="8"/>
  <c r="BF27" i="8"/>
  <c r="BC27" i="8"/>
  <c r="AM27" i="8"/>
  <c r="AT27" i="8" s="1"/>
  <c r="AW27" i="8" s="1"/>
  <c r="AX27" i="8" s="1"/>
  <c r="AI27" i="8"/>
  <c r="AG27" i="8"/>
  <c r="AD27" i="8"/>
  <c r="N27" i="8"/>
  <c r="J27" i="8"/>
  <c r="U27" i="8" s="1"/>
  <c r="X27" i="8" s="1"/>
  <c r="Y27" i="8" s="1"/>
  <c r="H27" i="8"/>
  <c r="E27" i="8"/>
  <c r="CS26" i="8"/>
  <c r="CN26" i="8"/>
  <c r="CJ26" i="8"/>
  <c r="CI26" i="8"/>
  <c r="CK26" i="8" s="1"/>
  <c r="CD26" i="8"/>
  <c r="CE26" i="8" s="1"/>
  <c r="CB26" i="8"/>
  <c r="BZ26" i="8"/>
  <c r="CG26" i="8" s="1"/>
  <c r="CR26" i="8" s="1"/>
  <c r="CU26" i="8" s="1"/>
  <c r="CV26" i="8" s="1"/>
  <c r="BS26" i="8"/>
  <c r="BV26" i="8" s="1"/>
  <c r="BW26" i="8" s="1"/>
  <c r="BM26" i="8"/>
  <c r="BL26" i="8"/>
  <c r="BH26" i="8"/>
  <c r="BF26" i="8"/>
  <c r="BC26" i="8"/>
  <c r="AM26" i="8"/>
  <c r="AI26" i="8"/>
  <c r="AR26" i="8" s="1"/>
  <c r="AG26" i="8"/>
  <c r="AD26" i="8"/>
  <c r="S26" i="8"/>
  <c r="O26" i="8"/>
  <c r="N26" i="8"/>
  <c r="U26" i="8" s="1"/>
  <c r="X26" i="8" s="1"/>
  <c r="Y26" i="8" s="1"/>
  <c r="J26" i="8"/>
  <c r="H26" i="8"/>
  <c r="E26" i="8"/>
  <c r="CS25" i="8"/>
  <c r="CN25" i="8"/>
  <c r="CK25" i="8"/>
  <c r="CL25" i="8" s="1"/>
  <c r="CJ25" i="8"/>
  <c r="CI25" i="8"/>
  <c r="CD25" i="8"/>
  <c r="CE25" i="8" s="1"/>
  <c r="BZ25" i="8"/>
  <c r="CG25" i="8" s="1"/>
  <c r="BL25" i="8"/>
  <c r="BH25" i="8"/>
  <c r="BF25" i="8"/>
  <c r="BC25" i="8"/>
  <c r="AW25" i="8"/>
  <c r="AX25" i="8" s="1"/>
  <c r="AT25" i="8"/>
  <c r="AN25" i="8"/>
  <c r="AM25" i="8"/>
  <c r="AI25" i="8"/>
  <c r="AG25" i="8"/>
  <c r="AD25" i="8"/>
  <c r="CB25" i="8" s="1"/>
  <c r="S25" i="8"/>
  <c r="N25" i="8"/>
  <c r="O25" i="8" s="1"/>
  <c r="J25" i="8"/>
  <c r="H25" i="8"/>
  <c r="E25" i="8"/>
  <c r="CS24" i="8"/>
  <c r="CN24" i="8"/>
  <c r="CJ24" i="8"/>
  <c r="CI24" i="8"/>
  <c r="CK24" i="8" s="1"/>
  <c r="CD24" i="8"/>
  <c r="CG24" i="8" s="1"/>
  <c r="CR24" i="8" s="1"/>
  <c r="CU24" i="8" s="1"/>
  <c r="CV24" i="8" s="1"/>
  <c r="BZ24" i="8"/>
  <c r="BL24" i="8"/>
  <c r="BM24" i="8" s="1"/>
  <c r="BH24" i="8"/>
  <c r="BF24" i="8"/>
  <c r="BC24" i="8"/>
  <c r="AT24" i="8"/>
  <c r="AW24" i="8" s="1"/>
  <c r="AX24" i="8" s="1"/>
  <c r="AM24" i="8"/>
  <c r="AI24" i="8"/>
  <c r="AR24" i="8" s="1"/>
  <c r="AG24" i="8"/>
  <c r="AD24" i="8"/>
  <c r="X24" i="8"/>
  <c r="Y24" i="8" s="1"/>
  <c r="S24" i="8"/>
  <c r="N24" i="8"/>
  <c r="U24" i="8" s="1"/>
  <c r="J24" i="8"/>
  <c r="H24" i="8"/>
  <c r="E24" i="8"/>
  <c r="CB24" i="8" s="1"/>
  <c r="CS23" i="8"/>
  <c r="CN23" i="8"/>
  <c r="CJ23" i="8"/>
  <c r="CK23" i="8" s="1"/>
  <c r="CI23" i="8"/>
  <c r="CE23" i="8"/>
  <c r="CD23" i="8"/>
  <c r="BZ23" i="8"/>
  <c r="CG23" i="8" s="1"/>
  <c r="BL23" i="8"/>
  <c r="BS23" i="8" s="1"/>
  <c r="BV23" i="8" s="1"/>
  <c r="BW23" i="8" s="1"/>
  <c r="BH23" i="8"/>
  <c r="BF23" i="8"/>
  <c r="BC23" i="8"/>
  <c r="BQ23" i="8" s="1"/>
  <c r="AN23" i="8"/>
  <c r="AM23" i="8"/>
  <c r="AI23" i="8"/>
  <c r="AT23" i="8" s="1"/>
  <c r="AW23" i="8" s="1"/>
  <c r="AX23" i="8" s="1"/>
  <c r="AG23" i="8"/>
  <c r="AD23" i="8"/>
  <c r="U23" i="8"/>
  <c r="X23" i="8" s="1"/>
  <c r="Y23" i="8" s="1"/>
  <c r="S23" i="8"/>
  <c r="O23" i="8"/>
  <c r="N23" i="8"/>
  <c r="J23" i="8"/>
  <c r="H23" i="8"/>
  <c r="E23" i="8"/>
  <c r="CS22" i="8"/>
  <c r="CN22" i="8"/>
  <c r="CJ22" i="8"/>
  <c r="CI22" i="8"/>
  <c r="CK22" i="8" s="1"/>
  <c r="CD22" i="8"/>
  <c r="BZ22" i="8"/>
  <c r="BL22" i="8"/>
  <c r="BS22" i="8" s="1"/>
  <c r="BV22" i="8" s="1"/>
  <c r="BW22" i="8" s="1"/>
  <c r="BH22" i="8"/>
  <c r="BF22" i="8"/>
  <c r="BC22" i="8"/>
  <c r="AM22" i="8"/>
  <c r="AI22" i="8"/>
  <c r="AG22" i="8"/>
  <c r="AD22" i="8"/>
  <c r="U22" i="8"/>
  <c r="X22" i="8" s="1"/>
  <c r="Y22" i="8" s="1"/>
  <c r="S22" i="8"/>
  <c r="O22" i="8"/>
  <c r="N22" i="8"/>
  <c r="J22" i="8"/>
  <c r="H22" i="8"/>
  <c r="E22" i="8"/>
  <c r="CB22" i="8" s="1"/>
  <c r="CS21" i="8"/>
  <c r="CN21" i="8"/>
  <c r="CK21" i="8"/>
  <c r="CR21" i="8" s="1"/>
  <c r="CU21" i="8" s="1"/>
  <c r="CV21" i="8" s="1"/>
  <c r="CJ21" i="8"/>
  <c r="CI21" i="8"/>
  <c r="CD21" i="8"/>
  <c r="BZ21" i="8"/>
  <c r="CG21" i="8" s="1"/>
  <c r="BS21" i="8"/>
  <c r="BV21" i="8" s="1"/>
  <c r="BW21" i="8" s="1"/>
  <c r="BQ21" i="8"/>
  <c r="BM21" i="8"/>
  <c r="BL21" i="8"/>
  <c r="BH21" i="8"/>
  <c r="BF21" i="8"/>
  <c r="BC21" i="8"/>
  <c r="AM21" i="8"/>
  <c r="AN21" i="8" s="1"/>
  <c r="AI21" i="8"/>
  <c r="AG21" i="8"/>
  <c r="AD21" i="8"/>
  <c r="CB21" i="8" s="1"/>
  <c r="N21" i="8"/>
  <c r="J21" i="8"/>
  <c r="H21" i="8"/>
  <c r="E21" i="8"/>
  <c r="CS20" i="8"/>
  <c r="CN20" i="8"/>
  <c r="CJ20" i="8"/>
  <c r="CI20" i="8"/>
  <c r="CK20" i="8" s="1"/>
  <c r="CD20" i="8"/>
  <c r="CE20" i="8" s="1"/>
  <c r="BZ20" i="8"/>
  <c r="CG20" i="8" s="1"/>
  <c r="CR20" i="8" s="1"/>
  <c r="CU20" i="8" s="1"/>
  <c r="CV20" i="8" s="1"/>
  <c r="BS20" i="8"/>
  <c r="BV20" i="8" s="1"/>
  <c r="BW20" i="8" s="1"/>
  <c r="BQ20" i="8"/>
  <c r="BL20" i="8"/>
  <c r="BM20" i="8" s="1"/>
  <c r="BH20" i="8"/>
  <c r="BF20" i="8"/>
  <c r="BC20" i="8"/>
  <c r="AM20" i="8"/>
  <c r="AI20" i="8"/>
  <c r="AT20" i="8" s="1"/>
  <c r="AW20" i="8" s="1"/>
  <c r="AX20" i="8" s="1"/>
  <c r="AG20" i="8"/>
  <c r="AD20" i="8"/>
  <c r="N20" i="8"/>
  <c r="U20" i="8" s="1"/>
  <c r="X20" i="8" s="1"/>
  <c r="Y20" i="8" s="1"/>
  <c r="J20" i="8"/>
  <c r="H20" i="8"/>
  <c r="E20" i="8"/>
  <c r="S20" i="8" s="1"/>
  <c r="CS19" i="8"/>
  <c r="CN19" i="8"/>
  <c r="CJ19" i="8"/>
  <c r="CK19" i="8" s="1"/>
  <c r="CL19" i="8" s="1"/>
  <c r="CI19" i="8"/>
  <c r="CD19" i="8"/>
  <c r="CB19" i="8"/>
  <c r="BZ19" i="8"/>
  <c r="CG19" i="8" s="1"/>
  <c r="BS19" i="8"/>
  <c r="BV19" i="8" s="1"/>
  <c r="BW19" i="8" s="1"/>
  <c r="BM19" i="8"/>
  <c r="BL19" i="8"/>
  <c r="BH19" i="8"/>
  <c r="BF19" i="8"/>
  <c r="BC19" i="8"/>
  <c r="BQ19" i="8" s="1"/>
  <c r="AM19" i="8"/>
  <c r="AI19" i="8"/>
  <c r="AG19" i="8"/>
  <c r="AD19" i="8"/>
  <c r="S19" i="8"/>
  <c r="O19" i="8"/>
  <c r="N19" i="8"/>
  <c r="J19" i="8"/>
  <c r="U19" i="8" s="1"/>
  <c r="X19" i="8" s="1"/>
  <c r="Y19" i="8" s="1"/>
  <c r="H19" i="8"/>
  <c r="E19" i="8"/>
  <c r="CS18" i="8"/>
  <c r="CN18" i="8"/>
  <c r="CJ18" i="8"/>
  <c r="CK18" i="8" s="1"/>
  <c r="CL18" i="8" s="1"/>
  <c r="CI18" i="8"/>
  <c r="CG18" i="8"/>
  <c r="CE18" i="8"/>
  <c r="CD18" i="8"/>
  <c r="BZ18" i="8"/>
  <c r="BL18" i="8"/>
  <c r="BH18" i="8"/>
  <c r="BF18" i="8"/>
  <c r="BC18" i="8"/>
  <c r="CB18" i="8" s="1"/>
  <c r="AT18" i="8"/>
  <c r="AW18" i="8" s="1"/>
  <c r="AX18" i="8" s="1"/>
  <c r="AN18" i="8"/>
  <c r="AM18" i="8"/>
  <c r="AI18" i="8"/>
  <c r="AR18" i="8" s="1"/>
  <c r="AG18" i="8"/>
  <c r="AD18" i="8"/>
  <c r="N18" i="8"/>
  <c r="U18" i="8" s="1"/>
  <c r="X18" i="8" s="1"/>
  <c r="Y18" i="8" s="1"/>
  <c r="J18" i="8"/>
  <c r="H18" i="8"/>
  <c r="E18" i="8"/>
  <c r="CS17" i="8"/>
  <c r="CN17" i="8"/>
  <c r="CJ17" i="8"/>
  <c r="CK17" i="8" s="1"/>
  <c r="CL17" i="8" s="1"/>
  <c r="CI17" i="8"/>
  <c r="CG17" i="8"/>
  <c r="CD17" i="8"/>
  <c r="CE17" i="8" s="1"/>
  <c r="BZ17" i="8"/>
  <c r="BV17" i="8"/>
  <c r="BW17" i="8" s="1"/>
  <c r="BL17" i="8"/>
  <c r="BS17" i="8" s="1"/>
  <c r="BH17" i="8"/>
  <c r="BF17" i="8"/>
  <c r="BC17" i="8"/>
  <c r="AR17" i="8"/>
  <c r="AN17" i="8"/>
  <c r="AM17" i="8"/>
  <c r="AI17" i="8"/>
  <c r="AT17" i="8" s="1"/>
  <c r="AW17" i="8" s="1"/>
  <c r="AX17" i="8" s="1"/>
  <c r="AG17" i="8"/>
  <c r="AD17" i="8"/>
  <c r="U17" i="8"/>
  <c r="X17" i="8" s="1"/>
  <c r="Y17" i="8" s="1"/>
  <c r="O17" i="8"/>
  <c r="N17" i="8"/>
  <c r="J17" i="8"/>
  <c r="H17" i="8"/>
  <c r="E17" i="8"/>
  <c r="CB17" i="8" s="1"/>
  <c r="CS16" i="8"/>
  <c r="CN16" i="8"/>
  <c r="CL16" i="8"/>
  <c r="CJ16" i="8"/>
  <c r="CI16" i="8"/>
  <c r="CK16" i="8" s="1"/>
  <c r="CD16" i="8"/>
  <c r="CE16" i="8" s="1"/>
  <c r="BZ16" i="8"/>
  <c r="CG16" i="8" s="1"/>
  <c r="BS16" i="8"/>
  <c r="BV16" i="8" s="1"/>
  <c r="BW16" i="8" s="1"/>
  <c r="BQ16" i="8"/>
  <c r="BM16" i="8"/>
  <c r="BL16" i="8"/>
  <c r="BH16" i="8"/>
  <c r="BF16" i="8"/>
  <c r="BC16" i="8"/>
  <c r="AM16" i="8"/>
  <c r="AI16" i="8"/>
  <c r="AG16" i="8"/>
  <c r="AD16" i="8"/>
  <c r="N16" i="8"/>
  <c r="U16" i="8" s="1"/>
  <c r="X16" i="8" s="1"/>
  <c r="Y16" i="8" s="1"/>
  <c r="J16" i="8"/>
  <c r="H16" i="8"/>
  <c r="E16" i="8"/>
  <c r="CS15" i="8"/>
  <c r="CN15" i="8"/>
  <c r="CK15" i="8"/>
  <c r="CJ15" i="8"/>
  <c r="CI15" i="8"/>
  <c r="CD15" i="8"/>
  <c r="CG15" i="8" s="1"/>
  <c r="CR15" i="8" s="1"/>
  <c r="CU15" i="8" s="1"/>
  <c r="CV15" i="8" s="1"/>
  <c r="CB15" i="8"/>
  <c r="BZ15" i="8"/>
  <c r="BL15" i="8"/>
  <c r="BS15" i="8" s="1"/>
  <c r="BV15" i="8" s="1"/>
  <c r="BW15" i="8" s="1"/>
  <c r="BH15" i="8"/>
  <c r="BF15" i="8"/>
  <c r="BC15" i="8"/>
  <c r="BQ15" i="8" s="1"/>
  <c r="AT15" i="8"/>
  <c r="AW15" i="8" s="1"/>
  <c r="AX15" i="8" s="1"/>
  <c r="AN15" i="8"/>
  <c r="AM15" i="8"/>
  <c r="AI15" i="8"/>
  <c r="AR15" i="8" s="1"/>
  <c r="AG15" i="8"/>
  <c r="AD15" i="8"/>
  <c r="N15" i="8"/>
  <c r="J15" i="8"/>
  <c r="H15" i="8"/>
  <c r="E15" i="8"/>
  <c r="CS14" i="8"/>
  <c r="CN14" i="8"/>
  <c r="CJ14" i="8"/>
  <c r="CI14" i="8"/>
  <c r="CK14" i="8" s="1"/>
  <c r="CL14" i="8" s="1"/>
  <c r="CG14" i="8"/>
  <c r="CD14" i="8"/>
  <c r="CE14" i="8" s="1"/>
  <c r="BZ14" i="8"/>
  <c r="BS14" i="8"/>
  <c r="BV14" i="8" s="1"/>
  <c r="BW14" i="8" s="1"/>
  <c r="BM14" i="8"/>
  <c r="BL14" i="8"/>
  <c r="BH14" i="8"/>
  <c r="BQ14" i="8" s="1"/>
  <c r="BF14" i="8"/>
  <c r="BC14" i="8"/>
  <c r="AM14" i="8"/>
  <c r="AI14" i="8"/>
  <c r="AG14" i="8"/>
  <c r="AD14" i="8"/>
  <c r="U14" i="8"/>
  <c r="X14" i="8" s="1"/>
  <c r="Y14" i="8" s="1"/>
  <c r="S14" i="8"/>
  <c r="N14" i="8"/>
  <c r="O14" i="8" s="1"/>
  <c r="J14" i="8"/>
  <c r="H14" i="8"/>
  <c r="E14" i="8"/>
  <c r="CS13" i="8"/>
  <c r="CN13" i="8"/>
  <c r="CJ13" i="8"/>
  <c r="CK13" i="8" s="1"/>
  <c r="CI13" i="8"/>
  <c r="CD13" i="8"/>
  <c r="CE13" i="8" s="1"/>
  <c r="BZ13" i="8"/>
  <c r="BS13" i="8"/>
  <c r="BV13" i="8" s="1"/>
  <c r="BW13" i="8" s="1"/>
  <c r="BL13" i="8"/>
  <c r="BM13" i="8" s="1"/>
  <c r="BH13" i="8"/>
  <c r="BF13" i="8"/>
  <c r="BC13" i="8"/>
  <c r="BQ13" i="8" s="1"/>
  <c r="AT13" i="8"/>
  <c r="AW13" i="8" s="1"/>
  <c r="AX13" i="8" s="1"/>
  <c r="AR13" i="8"/>
  <c r="AM13" i="8"/>
  <c r="AN13" i="8" s="1"/>
  <c r="AI13" i="8"/>
  <c r="AG13" i="8"/>
  <c r="AD13" i="8"/>
  <c r="N13" i="8"/>
  <c r="O13" i="8" s="1"/>
  <c r="J13" i="8"/>
  <c r="U13" i="8" s="1"/>
  <c r="X13" i="8" s="1"/>
  <c r="Y13" i="8" s="1"/>
  <c r="H13" i="8"/>
  <c r="E13" i="8"/>
  <c r="CB13" i="8" s="1"/>
  <c r="CS12" i="8"/>
  <c r="CN12" i="8"/>
  <c r="CJ12" i="8"/>
  <c r="CI12" i="8"/>
  <c r="CK12" i="8" s="1"/>
  <c r="CD12" i="8"/>
  <c r="CB12" i="8"/>
  <c r="BZ12" i="8"/>
  <c r="CG12" i="8" s="1"/>
  <c r="CR12" i="8" s="1"/>
  <c r="CU12" i="8" s="1"/>
  <c r="CV12" i="8" s="1"/>
  <c r="BL12" i="8"/>
  <c r="BM12" i="8" s="1"/>
  <c r="BH12" i="8"/>
  <c r="BF12" i="8"/>
  <c r="BC12" i="8"/>
  <c r="AT12" i="8"/>
  <c r="AW12" i="8" s="1"/>
  <c r="AX12" i="8" s="1"/>
  <c r="AN12" i="8"/>
  <c r="AM12" i="8"/>
  <c r="AI12" i="8"/>
  <c r="AR12" i="8" s="1"/>
  <c r="AG12" i="8"/>
  <c r="AD12" i="8"/>
  <c r="N12" i="8"/>
  <c r="U12" i="8" s="1"/>
  <c r="X12" i="8" s="1"/>
  <c r="Y12" i="8" s="1"/>
  <c r="J12" i="8"/>
  <c r="H12" i="8"/>
  <c r="E12" i="8"/>
  <c r="CS11" i="8"/>
  <c r="CN11" i="8"/>
  <c r="CR11" i="8" s="1"/>
  <c r="CU11" i="8" s="1"/>
  <c r="CV11" i="8" s="1"/>
  <c r="CJ11" i="8"/>
  <c r="CK11" i="8" s="1"/>
  <c r="CL11" i="8" s="1"/>
  <c r="CI11" i="8"/>
  <c r="CG11" i="8"/>
  <c r="CD11" i="8"/>
  <c r="CE11" i="8" s="1"/>
  <c r="BZ11" i="8"/>
  <c r="BS11" i="8"/>
  <c r="BV11" i="8" s="1"/>
  <c r="BW11" i="8" s="1"/>
  <c r="BQ11" i="8"/>
  <c r="BM11" i="8"/>
  <c r="BL11" i="8"/>
  <c r="BH11" i="8"/>
  <c r="BF11" i="8"/>
  <c r="BC11" i="8"/>
  <c r="AM11" i="8"/>
  <c r="AN11" i="8" s="1"/>
  <c r="AI11" i="8"/>
  <c r="AG11" i="8"/>
  <c r="AD11" i="8"/>
  <c r="U11" i="8"/>
  <c r="X11" i="8" s="1"/>
  <c r="Y11" i="8" s="1"/>
  <c r="O11" i="8"/>
  <c r="N11" i="8"/>
  <c r="J11" i="8"/>
  <c r="H11" i="8"/>
  <c r="E11" i="8"/>
  <c r="CS10" i="8"/>
  <c r="CN10" i="8"/>
  <c r="CL10" i="8"/>
  <c r="CJ10" i="8"/>
  <c r="CI10" i="8"/>
  <c r="CK10" i="8" s="1"/>
  <c r="CD10" i="8"/>
  <c r="CE10" i="8" s="1"/>
  <c r="BZ10" i="8"/>
  <c r="CG10" i="8" s="1"/>
  <c r="BS10" i="8"/>
  <c r="BV10" i="8" s="1"/>
  <c r="BW10" i="8" s="1"/>
  <c r="BQ10" i="8"/>
  <c r="BM10" i="8"/>
  <c r="BL10" i="8"/>
  <c r="BH10" i="8"/>
  <c r="BF10" i="8"/>
  <c r="BC10" i="8"/>
  <c r="AM10" i="8"/>
  <c r="AI10" i="8"/>
  <c r="AG10" i="8"/>
  <c r="AD10" i="8"/>
  <c r="CB10" i="8" s="1"/>
  <c r="N10" i="8"/>
  <c r="U10" i="8" s="1"/>
  <c r="X10" i="8" s="1"/>
  <c r="Y10" i="8" s="1"/>
  <c r="J10" i="8"/>
  <c r="H10" i="8"/>
  <c r="E10" i="8"/>
  <c r="CS9" i="8"/>
  <c r="CN9" i="8"/>
  <c r="CJ9" i="8"/>
  <c r="CK9" i="8" s="1"/>
  <c r="CL9" i="8" s="1"/>
  <c r="CI9" i="8"/>
  <c r="CG9" i="8"/>
  <c r="CE9" i="8"/>
  <c r="CD9" i="8"/>
  <c r="BZ9" i="8"/>
  <c r="BL9" i="8"/>
  <c r="BS9" i="8" s="1"/>
  <c r="BV9" i="8" s="1"/>
  <c r="BW9" i="8" s="1"/>
  <c r="BH9" i="8"/>
  <c r="BF9" i="8"/>
  <c r="BC9" i="8"/>
  <c r="BQ9" i="8" s="1"/>
  <c r="AT9" i="8"/>
  <c r="AW9" i="8" s="1"/>
  <c r="AX9" i="8" s="1"/>
  <c r="AN9" i="8"/>
  <c r="AM9" i="8"/>
  <c r="AI9" i="8"/>
  <c r="AG9" i="8"/>
  <c r="AD9" i="8"/>
  <c r="N9" i="8"/>
  <c r="O9" i="8" s="1"/>
  <c r="J9" i="8"/>
  <c r="H9" i="8"/>
  <c r="E9" i="8"/>
  <c r="CS8" i="8"/>
  <c r="CN8" i="8"/>
  <c r="CJ8" i="8"/>
  <c r="CI8" i="8"/>
  <c r="CG8" i="8"/>
  <c r="CD8" i="8"/>
  <c r="CE8" i="8" s="1"/>
  <c r="BZ8" i="8"/>
  <c r="BS8" i="8"/>
  <c r="BQ8" i="8"/>
  <c r="BL8" i="8"/>
  <c r="BH8" i="8"/>
  <c r="BF8" i="8"/>
  <c r="BC8" i="8"/>
  <c r="AM8" i="8"/>
  <c r="AI8" i="8"/>
  <c r="AG8" i="8"/>
  <c r="AD8" i="8"/>
  <c r="U8" i="8"/>
  <c r="N8" i="8"/>
  <c r="J8" i="8"/>
  <c r="H8" i="8"/>
  <c r="E8" i="8"/>
  <c r="CL13" i="8" l="1"/>
  <c r="CP19" i="8"/>
  <c r="CL23" i="8"/>
  <c r="CR23" i="8"/>
  <c r="CU23" i="8" s="1"/>
  <c r="CV23" i="8" s="1"/>
  <c r="AR8" i="8"/>
  <c r="AI31" i="8"/>
  <c r="AT8" i="8"/>
  <c r="BS25" i="8"/>
  <c r="BV25" i="8" s="1"/>
  <c r="BW25" i="8" s="1"/>
  <c r="BM25" i="8"/>
  <c r="AN8" i="8"/>
  <c r="U15" i="8"/>
  <c r="X15" i="8" s="1"/>
  <c r="Y15" i="8" s="1"/>
  <c r="S15" i="8"/>
  <c r="CP15" i="8" s="1"/>
  <c r="O15" i="8"/>
  <c r="CE24" i="8"/>
  <c r="AN10" i="8"/>
  <c r="S27" i="8"/>
  <c r="U29" i="8"/>
  <c r="X29" i="8" s="1"/>
  <c r="Y29" i="8" s="1"/>
  <c r="S29" i="8"/>
  <c r="BS30" i="8"/>
  <c r="BV30" i="8" s="1"/>
  <c r="BW30" i="8" s="1"/>
  <c r="BS28" i="8"/>
  <c r="BV28" i="8" s="1"/>
  <c r="BW28" i="8" s="1"/>
  <c r="U9" i="8"/>
  <c r="X9" i="8" s="1"/>
  <c r="Y9" i="8" s="1"/>
  <c r="J31" i="8"/>
  <c r="BH31" i="8"/>
  <c r="U31" i="8"/>
  <c r="AT11" i="8"/>
  <c r="AW11" i="8" s="1"/>
  <c r="AX11" i="8" s="1"/>
  <c r="AR11" i="8"/>
  <c r="AN26" i="8"/>
  <c r="X8" i="8"/>
  <c r="BV8" i="8"/>
  <c r="AR16" i="8"/>
  <c r="AT16" i="8"/>
  <c r="AW16" i="8" s="1"/>
  <c r="AX16" i="8" s="1"/>
  <c r="O18" i="8"/>
  <c r="CR19" i="8"/>
  <c r="CU19" i="8" s="1"/>
  <c r="CV19" i="8" s="1"/>
  <c r="CL20" i="8"/>
  <c r="CL21" i="8"/>
  <c r="CG22" i="8"/>
  <c r="CR22" i="8" s="1"/>
  <c r="CU22" i="8" s="1"/>
  <c r="CV22" i="8" s="1"/>
  <c r="CE22" i="8"/>
  <c r="AT26" i="8"/>
  <c r="AW26" i="8" s="1"/>
  <c r="AX26" i="8" s="1"/>
  <c r="CL28" i="8"/>
  <c r="CR29" i="8"/>
  <c r="CU29" i="8" s="1"/>
  <c r="CV29" i="8" s="1"/>
  <c r="BZ31" i="8"/>
  <c r="S9" i="8"/>
  <c r="CP9" i="8" s="1"/>
  <c r="AN16" i="8"/>
  <c r="S18" i="8"/>
  <c r="BS24" i="8"/>
  <c r="BV24" i="8" s="1"/>
  <c r="BW24" i="8" s="1"/>
  <c r="U25" i="8"/>
  <c r="X25" i="8" s="1"/>
  <c r="Y25" i="8" s="1"/>
  <c r="BQ25" i="8"/>
  <c r="BQ27" i="8"/>
  <c r="CB27" i="8"/>
  <c r="CL29" i="8"/>
  <c r="CI31" i="8"/>
  <c r="CK8" i="8"/>
  <c r="CL12" i="8"/>
  <c r="AN31" i="8"/>
  <c r="CR9" i="8"/>
  <c r="CU9" i="8" s="1"/>
  <c r="CV9" i="8" s="1"/>
  <c r="CR18" i="8"/>
  <c r="CU18" i="8" s="1"/>
  <c r="CV18" i="8" s="1"/>
  <c r="AR10" i="8"/>
  <c r="AT10" i="8"/>
  <c r="AW10" i="8" s="1"/>
  <c r="AX10" i="8" s="1"/>
  <c r="U21" i="8"/>
  <c r="X21" i="8" s="1"/>
  <c r="Y21" i="8" s="1"/>
  <c r="S21" i="8"/>
  <c r="CS31" i="8"/>
  <c r="O21" i="8"/>
  <c r="CL24" i="8"/>
  <c r="CP26" i="8"/>
  <c r="O27" i="8"/>
  <c r="BM28" i="8"/>
  <c r="BM29" i="8"/>
  <c r="BS29" i="8"/>
  <c r="BV29" i="8" s="1"/>
  <c r="BW29" i="8" s="1"/>
  <c r="BQ29" i="8"/>
  <c r="AN19" i="8"/>
  <c r="AT19" i="8"/>
  <c r="AW19" i="8" s="1"/>
  <c r="AX19" i="8" s="1"/>
  <c r="AR19" i="8"/>
  <c r="O16" i="8"/>
  <c r="CE15" i="8"/>
  <c r="BM22" i="8"/>
  <c r="AR20" i="8"/>
  <c r="CP20" i="8" s="1"/>
  <c r="BM23" i="8"/>
  <c r="CL26" i="8"/>
  <c r="CE28" i="8"/>
  <c r="CL30" i="8"/>
  <c r="AD31" i="8"/>
  <c r="CB9" i="8"/>
  <c r="CE12" i="8"/>
  <c r="S13" i="8"/>
  <c r="CP13" i="8" s="1"/>
  <c r="CL15" i="8"/>
  <c r="CL22" i="8"/>
  <c r="CR27" i="8"/>
  <c r="CU27" i="8" s="1"/>
  <c r="CV27" i="8" s="1"/>
  <c r="CR8" i="8"/>
  <c r="CD31" i="8"/>
  <c r="CE31" i="8" s="1"/>
  <c r="O10" i="8"/>
  <c r="CR17" i="8"/>
  <c r="CU17" i="8" s="1"/>
  <c r="CV17" i="8" s="1"/>
  <c r="AR21" i="8"/>
  <c r="CR16" i="8"/>
  <c r="CU16" i="8" s="1"/>
  <c r="CV16" i="8" s="1"/>
  <c r="AR22" i="8"/>
  <c r="AT22" i="8"/>
  <c r="AW22" i="8" s="1"/>
  <c r="AX22" i="8" s="1"/>
  <c r="CR25" i="8"/>
  <c r="CU25" i="8" s="1"/>
  <c r="CV25" i="8" s="1"/>
  <c r="O12" i="8"/>
  <c r="BM18" i="8"/>
  <c r="CB23" i="8"/>
  <c r="AR25" i="8"/>
  <c r="CP25" i="8" s="1"/>
  <c r="BM9" i="8"/>
  <c r="S11" i="8"/>
  <c r="AT21" i="8"/>
  <c r="AW21" i="8" s="1"/>
  <c r="AX21" i="8" s="1"/>
  <c r="CE21" i="8"/>
  <c r="BQ26" i="8"/>
  <c r="AN27" i="8"/>
  <c r="CB28" i="8"/>
  <c r="AR29" i="8"/>
  <c r="AR28" i="8"/>
  <c r="O29" i="8"/>
  <c r="CG30" i="8"/>
  <c r="CR30" i="8" s="1"/>
  <c r="CU30" i="8" s="1"/>
  <c r="CV30" i="8" s="1"/>
  <c r="CE30" i="8"/>
  <c r="E31" i="8"/>
  <c r="CB8" i="8"/>
  <c r="BC31" i="8"/>
  <c r="CJ31" i="8"/>
  <c r="CR10" i="8"/>
  <c r="CU10" i="8" s="1"/>
  <c r="CV10" i="8" s="1"/>
  <c r="CB11" i="8"/>
  <c r="CR14" i="8"/>
  <c r="CU14" i="8" s="1"/>
  <c r="CV14" i="8" s="1"/>
  <c r="S17" i="8"/>
  <c r="BS18" i="8"/>
  <c r="BV18" i="8" s="1"/>
  <c r="BW18" i="8" s="1"/>
  <c r="BQ18" i="8"/>
  <c r="AR14" i="8"/>
  <c r="CP14" i="8" s="1"/>
  <c r="AT14" i="8"/>
  <c r="AW14" i="8" s="1"/>
  <c r="AX14" i="8" s="1"/>
  <c r="S12" i="8"/>
  <c r="CP12" i="8" s="1"/>
  <c r="AN14" i="8"/>
  <c r="BL31" i="8"/>
  <c r="CN31" i="8"/>
  <c r="S10" i="8"/>
  <c r="CB14" i="8"/>
  <c r="BM15" i="8"/>
  <c r="BM17" i="8"/>
  <c r="CE19" i="8"/>
  <c r="AR27" i="8"/>
  <c r="AR30" i="8"/>
  <c r="CP30" i="8" s="1"/>
  <c r="AT30" i="8"/>
  <c r="AW30" i="8" s="1"/>
  <c r="AX30" i="8" s="1"/>
  <c r="S8" i="8"/>
  <c r="BM8" i="8"/>
  <c r="AR9" i="8"/>
  <c r="BS12" i="8"/>
  <c r="BV12" i="8" s="1"/>
  <c r="BW12" i="8" s="1"/>
  <c r="BQ12" i="8"/>
  <c r="BQ31" i="8" s="1"/>
  <c r="CG13" i="8"/>
  <c r="CR13" i="8" s="1"/>
  <c r="CU13" i="8" s="1"/>
  <c r="CV13" i="8" s="1"/>
  <c r="S16" i="8"/>
  <c r="CB16" i="8"/>
  <c r="BQ17" i="8"/>
  <c r="BQ22" i="8"/>
  <c r="CP22" i="8" s="1"/>
  <c r="O24" i="8"/>
  <c r="CB30" i="8"/>
  <c r="AN20" i="8"/>
  <c r="CB20" i="8"/>
  <c r="AN28" i="8"/>
  <c r="AN22" i="8"/>
  <c r="AR23" i="8"/>
  <c r="CP23" i="8" s="1"/>
  <c r="BQ24" i="8"/>
  <c r="CP24" i="8" s="1"/>
  <c r="AN30" i="8"/>
  <c r="O20" i="8"/>
  <c r="O28" i="8"/>
  <c r="N31" i="8"/>
  <c r="CP28" i="8"/>
  <c r="O8" i="8"/>
  <c r="AN24" i="8"/>
  <c r="O31" i="8" l="1"/>
  <c r="CG31" i="8"/>
  <c r="CP18" i="8"/>
  <c r="CR31" i="8"/>
  <c r="CU8" i="8"/>
  <c r="CP17" i="8"/>
  <c r="CP16" i="8"/>
  <c r="BW8" i="8"/>
  <c r="BV31" i="8"/>
  <c r="BW31" i="8" s="1"/>
  <c r="AW8" i="8"/>
  <c r="AT31" i="8"/>
  <c r="CK31" i="8"/>
  <c r="CL31" i="8" s="1"/>
  <c r="CL8" i="8"/>
  <c r="X31" i="8"/>
  <c r="Y31" i="8" s="1"/>
  <c r="Y8" i="8"/>
  <c r="CP29" i="8"/>
  <c r="CP10" i="8"/>
  <c r="AR31" i="8"/>
  <c r="CP27" i="8"/>
  <c r="BM31" i="8"/>
  <c r="CP21" i="8"/>
  <c r="CB31" i="8"/>
  <c r="CP11" i="8"/>
  <c r="BS31" i="8"/>
  <c r="CP8" i="8"/>
  <c r="S31" i="8"/>
  <c r="AX8" i="8" l="1"/>
  <c r="AW31" i="8"/>
  <c r="AX31" i="8" s="1"/>
  <c r="CU31" i="8"/>
  <c r="CV31" i="8" s="1"/>
  <c r="CV8" i="8"/>
  <c r="CP31" i="8"/>
</calcChain>
</file>

<file path=xl/sharedStrings.xml><?xml version="1.0" encoding="utf-8"?>
<sst xmlns="http://schemas.openxmlformats.org/spreadsheetml/2006/main" count="242" uniqueCount="67">
  <si>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</si>
  <si>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</si>
  <si>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</si>
  <si>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</si>
  <si>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</si>
  <si>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</si>
  <si>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</si>
  <si>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</si>
  <si>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</si>
  <si>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</si>
  <si>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</si>
  <si>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</si>
  <si>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</si>
  <si>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</si>
  <si>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</si>
  <si>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</si>
  <si>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</si>
  <si>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</si>
  <si>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</si>
  <si>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</si>
  <si>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</si>
  <si>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</si>
  <si>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</si>
  <si>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</si>
  <si>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第６表　滞納徴収状況調</t>
    <rPh sb="0" eb="1">
      <t>ダイ</t>
    </rPh>
    <rPh sb="2" eb="3">
      <t>ヒョウ</t>
    </rPh>
    <rPh sb="4" eb="6">
      <t>タイノウ</t>
    </rPh>
    <rPh sb="6" eb="8">
      <t>チョウシュウ</t>
    </rPh>
    <rPh sb="8" eb="10">
      <t>ジョウキョウ</t>
    </rPh>
    <rPh sb="10" eb="11">
      <t>シラベ</t>
    </rPh>
    <phoneticPr fontId="8"/>
  </si>
  <si>
    <t>（１）　現年度分</t>
    <rPh sb="4" eb="6">
      <t>ゲンネン</t>
    </rPh>
    <rPh sb="6" eb="7">
      <t>ド</t>
    </rPh>
    <rPh sb="7" eb="8">
      <t>ブン</t>
    </rPh>
    <phoneticPr fontId="8"/>
  </si>
  <si>
    <t>単位：千円、％</t>
    <rPh sb="0" eb="2">
      <t>タンイ</t>
    </rPh>
    <rPh sb="3" eb="5">
      <t>センエン</t>
    </rPh>
    <phoneticPr fontId="8"/>
  </si>
  <si>
    <t>滞納額</t>
    <rPh sb="0" eb="3">
      <t>タイノウガク</t>
    </rPh>
    <phoneticPr fontId="3"/>
  </si>
  <si>
    <t>調定額</t>
    <rPh sb="0" eb="3">
      <t>チョウテイガク</t>
    </rPh>
    <phoneticPr fontId="3"/>
  </si>
  <si>
    <t>滞納額に対する収入額（滞納整理収入額）</t>
    <rPh sb="0" eb="3">
      <t>タイノウガク</t>
    </rPh>
    <rPh sb="4" eb="5">
      <t>タイ</t>
    </rPh>
    <rPh sb="7" eb="9">
      <t>シュウニュウ</t>
    </rPh>
    <rPh sb="9" eb="10">
      <t>ガク</t>
    </rPh>
    <rPh sb="11" eb="13">
      <t>タイノウ</t>
    </rPh>
    <rPh sb="13" eb="15">
      <t>セイリ</t>
    </rPh>
    <rPh sb="15" eb="17">
      <t>シュウニュウ</t>
    </rPh>
    <rPh sb="17" eb="18">
      <t>ガク</t>
    </rPh>
    <phoneticPr fontId="3"/>
  </si>
  <si>
    <t>滞納処分以外の収入額</t>
    <rPh sb="0" eb="2">
      <t>タイノウ</t>
    </rPh>
    <rPh sb="2" eb="4">
      <t>ショブン</t>
    </rPh>
    <rPh sb="4" eb="6">
      <t>イガイ</t>
    </rPh>
    <rPh sb="7" eb="9">
      <t>シュウニュウ</t>
    </rPh>
    <rPh sb="9" eb="10">
      <t>ガク</t>
    </rPh>
    <phoneticPr fontId="3"/>
  </si>
  <si>
    <t>滞納処分による収入額</t>
    <rPh sb="0" eb="2">
      <t>タイノウ</t>
    </rPh>
    <rPh sb="2" eb="4">
      <t>ショブン</t>
    </rPh>
    <rPh sb="7" eb="9">
      <t>シュウニュウ</t>
    </rPh>
    <rPh sb="9" eb="10">
      <t>ガク</t>
    </rPh>
    <phoneticPr fontId="3"/>
  </si>
  <si>
    <t>収入
歩合</t>
    <rPh sb="0" eb="2">
      <t>シュウニュウ</t>
    </rPh>
    <rPh sb="3" eb="5">
      <t>ブアイ</t>
    </rPh>
    <phoneticPr fontId="3"/>
  </si>
  <si>
    <t>整理
収入
歩合</t>
    <rPh sb="0" eb="2">
      <t>セイリ</t>
    </rPh>
    <rPh sb="3" eb="5">
      <t>シュウニュウ</t>
    </rPh>
    <rPh sb="6" eb="8">
      <t>ブアイ</t>
    </rPh>
    <phoneticPr fontId="3"/>
  </si>
  <si>
    <t>納期内
収入額</t>
    <rPh sb="0" eb="2">
      <t>ノウキ</t>
    </rPh>
    <rPh sb="2" eb="3">
      <t>ナイ</t>
    </rPh>
    <rPh sb="4" eb="6">
      <t>シュウニュウ</t>
    </rPh>
    <rPh sb="6" eb="7">
      <t>ガク</t>
    </rPh>
    <phoneticPr fontId="3"/>
  </si>
  <si>
    <t>純滞納
繰越額</t>
    <rPh sb="0" eb="1">
      <t>ジュン</t>
    </rPh>
    <rPh sb="1" eb="3">
      <t>タイノウ</t>
    </rPh>
    <rPh sb="4" eb="6">
      <t>クリコシ</t>
    </rPh>
    <rPh sb="6" eb="7">
      <t>ガク</t>
    </rPh>
    <phoneticPr fontId="3"/>
  </si>
  <si>
    <t>純繰
割合</t>
    <rPh sb="0" eb="1">
      <t>ジュン</t>
    </rPh>
    <rPh sb="1" eb="2">
      <t>クリ</t>
    </rPh>
    <rPh sb="3" eb="5">
      <t>ワリアイ</t>
    </rPh>
    <phoneticPr fontId="3"/>
  </si>
  <si>
    <t>収入未済</t>
    <rPh sb="0" eb="2">
      <t>シュウニュウ</t>
    </rPh>
    <rPh sb="2" eb="4">
      <t>ミサイ</t>
    </rPh>
    <phoneticPr fontId="3"/>
  </si>
  <si>
    <t>純滞納繰越</t>
    <rPh sb="0" eb="1">
      <t>ジュン</t>
    </rPh>
    <rPh sb="1" eb="3">
      <t>タイノウ</t>
    </rPh>
    <rPh sb="3" eb="5">
      <t>クリコシ</t>
    </rPh>
    <phoneticPr fontId="3"/>
  </si>
  <si>
    <t>計</t>
    <rPh sb="0" eb="1">
      <t>ケイ</t>
    </rPh>
    <phoneticPr fontId="3"/>
  </si>
  <si>
    <t>（２）　過年度分</t>
    <rPh sb="4" eb="7">
      <t>カネンド</t>
    </rPh>
    <rPh sb="6" eb="7">
      <t>ド</t>
    </rPh>
    <rPh sb="7" eb="8">
      <t>ブン</t>
    </rPh>
    <phoneticPr fontId="8"/>
  </si>
  <si>
    <t>（３）　滞納繰越分</t>
    <rPh sb="4" eb="6">
      <t>タイノウ</t>
    </rPh>
    <rPh sb="6" eb="8">
      <t>クリコシ</t>
    </rPh>
    <rPh sb="8" eb="9">
      <t>ブン</t>
    </rPh>
    <phoneticPr fontId="8"/>
  </si>
  <si>
    <t>（４）　合計</t>
    <rPh sb="4" eb="6">
      <t>ゴウケイ</t>
    </rPh>
    <phoneticPr fontId="8"/>
  </si>
  <si>
    <t>納期内収入</t>
    <rPh sb="0" eb="2">
      <t>ノウキ</t>
    </rPh>
    <rPh sb="2" eb="3">
      <t>ナイ</t>
    </rPh>
    <rPh sb="3" eb="5">
      <t>シュウニュウ</t>
    </rPh>
    <phoneticPr fontId="3"/>
  </si>
  <si>
    <t>新  宿</t>
    <phoneticPr fontId="3"/>
  </si>
  <si>
    <t>還付
未済額</t>
    <rPh sb="0" eb="2">
      <t>カンプ</t>
    </rPh>
    <rPh sb="3" eb="5">
      <t>ミサイ</t>
    </rPh>
    <rPh sb="5" eb="6">
      <t>ガク</t>
    </rPh>
    <phoneticPr fontId="8"/>
  </si>
  <si>
    <t>不納
欠損額</t>
    <rPh sb="0" eb="1">
      <t>フ</t>
    </rPh>
    <rPh sb="1" eb="2">
      <t>ノウ</t>
    </rPh>
    <rPh sb="3" eb="5">
      <t>ケッソン</t>
    </rPh>
    <rPh sb="5" eb="6">
      <t>ガク</t>
    </rPh>
    <phoneticPr fontId="3"/>
  </si>
  <si>
    <t>未収入額</t>
    <rPh sb="0" eb="3">
      <t>ミシュウニュウ</t>
    </rPh>
    <rPh sb="3" eb="4">
      <t>ガク</t>
    </rPh>
    <phoneticPr fontId="3"/>
  </si>
  <si>
    <t>収入
未済額</t>
    <rPh sb="0" eb="2">
      <t>シュウニュウ</t>
    </rPh>
    <rPh sb="3" eb="5">
      <t>ミサイ</t>
    </rPh>
    <rPh sb="5" eb="6">
      <t>ガク</t>
    </rPh>
    <phoneticPr fontId="8"/>
  </si>
  <si>
    <t>うち滞納処分執行停止中の額</t>
    <rPh sb="2" eb="4">
      <t>タイノウ</t>
    </rPh>
    <rPh sb="4" eb="6">
      <t>ショブン</t>
    </rPh>
    <rPh sb="6" eb="8">
      <t>シッコウ</t>
    </rPh>
    <rPh sb="8" eb="11">
      <t>テイシチュウ</t>
    </rPh>
    <rPh sb="12" eb="13">
      <t>ガク</t>
    </rPh>
    <phoneticPr fontId="3"/>
  </si>
  <si>
    <t>G = E+F</t>
    <phoneticPr fontId="8"/>
  </si>
  <si>
    <t>G/D</t>
    <phoneticPr fontId="3"/>
  </si>
  <si>
    <t>H</t>
    <phoneticPr fontId="3"/>
  </si>
  <si>
    <t>I = D-B-G-H</t>
    <phoneticPr fontId="8"/>
  </si>
  <si>
    <t>J = I+B</t>
    <phoneticPr fontId="8"/>
  </si>
  <si>
    <t>K</t>
    <phoneticPr fontId="3"/>
  </si>
  <si>
    <t>L = J-K</t>
    <phoneticPr fontId="3"/>
  </si>
  <si>
    <t>L/A</t>
    <phoneticPr fontId="3"/>
  </si>
  <si>
    <t>A</t>
    <phoneticPr fontId="3"/>
  </si>
  <si>
    <t>B</t>
    <phoneticPr fontId="8"/>
  </si>
  <si>
    <t>C</t>
    <phoneticPr fontId="3"/>
  </si>
  <si>
    <t>C/A</t>
    <phoneticPr fontId="3"/>
  </si>
  <si>
    <t>D = A-C</t>
    <phoneticPr fontId="3"/>
  </si>
  <si>
    <t>E</t>
    <phoneticPr fontId="3"/>
  </si>
  <si>
    <t>F</t>
    <phoneticPr fontId="8"/>
  </si>
  <si>
    <t>収入未済</t>
    <phoneticPr fontId="3"/>
  </si>
  <si>
    <t>３　令和６年度決算　特別区民税の滞納に関する調　（区別集計表）</t>
    <rPh sb="2" eb="3">
      <t>レイ</t>
    </rPh>
    <rPh sb="3" eb="4">
      <t>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</si>
</sst>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&quot;△&quot;#,##0"/>
    <numFmt numFmtId="177" formatCode="#,##0.00;[Red]#,##0.00"/>
  </numFmts>
  <fonts count="18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name val="HG明朝E"/>
      <family val="1"/>
      <charset val="128"/>
    </font>
    <font>
      <sz val="10"/>
      <name val="HG明朝E"/>
      <family val="1"/>
      <charset val="128"/>
    </font>
    <font>
      <sz val="14"/>
      <name val="ＭＳ Ｐゴシック"/>
      <family val="3"/>
      <charset val="128"/>
    </font>
    <font>
      <sz val="9"/>
      <name val="Arial"/>
      <family val="2"/>
    </font>
    <font>
      <sz val="8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3" fillId="0" borderId="0"/>
    <xf numFmtId="0" fontId="17" fillId="0" borderId="0"/>
    <xf numFmtId="0" fontId="17" fillId="0" borderId="0"/>
    <xf numFmtId="0" fontId="1" fillId="0" borderId="0">
      <alignment vertical="center"/>
    </xf>
  </cellStyleXfs>
  <cellXfs count="55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0" xfId="1" applyNumberFormat="1" applyFont="1" applyFill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 applyProtection="1">
      <alignment vertical="center"/>
    </xf>
    <xf numFmtId="176" fontId="4" fillId="0" borderId="0" xfId="1" applyNumberFormat="1" applyFont="1" applyFill="1" applyAlignment="1" applyProtection="1">
      <alignment vertical="center"/>
    </xf>
    <xf numFmtId="176" fontId="4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/>
    <xf numFmtId="176" fontId="5" fillId="0" borderId="0" xfId="1" applyNumberFormat="1" applyFont="1" applyFill="1" applyBorder="1" applyAlignment="1">
      <alignment horizontal="centerContinuous"/>
    </xf>
    <xf numFmtId="176" fontId="9" fillId="0" borderId="0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/>
    <xf numFmtId="176" fontId="7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2" fillId="0" borderId="0" xfId="1" applyFont="1" applyBorder="1" applyAlignment="1">
      <alignment horizontal="left" vertical="center"/>
    </xf>
    <xf numFmtId="176" fontId="9" fillId="0" borderId="0" xfId="1" applyNumberFormat="1" applyFont="1" applyFill="1" applyBorder="1" applyAlignment="1"/>
    <xf numFmtId="176" fontId="9" fillId="0" borderId="0" xfId="1" applyNumberFormat="1" applyFont="1" applyFill="1" applyBorder="1" applyAlignment="1">
      <alignment horizontal="center" wrapText="1"/>
    </xf>
    <xf numFmtId="176" fontId="9" fillId="0" borderId="0" xfId="1" applyNumberFormat="1" applyFont="1" applyFill="1" applyBorder="1" applyAlignment="1">
      <alignment wrapText="1"/>
    </xf>
    <xf numFmtId="176" fontId="9" fillId="0" borderId="0" xfId="1" applyNumberFormat="1" applyFont="1" applyFill="1" applyBorder="1" applyAlignment="1">
      <alignment horizontal="right"/>
    </xf>
    <xf numFmtId="176" fontId="9" fillId="0" borderId="0" xfId="1" applyNumberFormat="1" applyFont="1" applyFill="1" applyBorder="1" applyAlignment="1">
      <alignment horizontal="centerContinuous"/>
    </xf>
    <xf numFmtId="176" fontId="14" fillId="0" borderId="1" xfId="1" applyNumberFormat="1" applyFont="1" applyFill="1" applyBorder="1" applyAlignment="1">
      <alignment vertical="center"/>
    </xf>
    <xf numFmtId="176" fontId="14" fillId="0" borderId="0" xfId="1" applyNumberFormat="1" applyFont="1" applyFill="1" applyBorder="1" applyAlignment="1">
      <alignment vertical="center"/>
    </xf>
    <xf numFmtId="176" fontId="14" fillId="0" borderId="1" xfId="1" applyNumberFormat="1" applyFont="1" applyFill="1" applyBorder="1" applyAlignment="1">
      <alignment horizontal="right" vertical="center"/>
    </xf>
    <xf numFmtId="176" fontId="14" fillId="0" borderId="0" xfId="1" applyNumberFormat="1" applyFont="1" applyFill="1" applyBorder="1" applyAlignment="1">
      <alignment horizontal="right" vertical="center"/>
    </xf>
    <xf numFmtId="177" fontId="14" fillId="0" borderId="1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vertical="top"/>
    </xf>
    <xf numFmtId="176" fontId="15" fillId="0" borderId="0" xfId="1" applyNumberFormat="1" applyFont="1" applyFill="1" applyBorder="1" applyAlignment="1">
      <alignment horizontal="center"/>
    </xf>
    <xf numFmtId="176" fontId="10" fillId="0" borderId="2" xfId="1" applyNumberFormat="1" applyFont="1" applyFill="1" applyBorder="1" applyAlignment="1">
      <alignment horizontal="right"/>
    </xf>
    <xf numFmtId="176" fontId="10" fillId="0" borderId="0" xfId="1" applyNumberFormat="1" applyFont="1" applyFill="1" applyBorder="1" applyAlignment="1">
      <alignment horizontal="right"/>
    </xf>
    <xf numFmtId="176" fontId="10" fillId="0" borderId="2" xfId="1" applyNumberFormat="1" applyFont="1" applyFill="1" applyBorder="1" applyAlignment="1">
      <alignment horizontal="right" wrapText="1"/>
    </xf>
    <xf numFmtId="176" fontId="15" fillId="0" borderId="0" xfId="1" applyNumberFormat="1" applyFont="1" applyFill="1" applyBorder="1" applyAlignment="1">
      <alignment horizontal="centerContinuous"/>
    </xf>
    <xf numFmtId="176" fontId="15" fillId="0" borderId="0" xfId="1" applyNumberFormat="1" applyFont="1" applyFill="1" applyBorder="1" applyAlignment="1"/>
    <xf numFmtId="177" fontId="14" fillId="0" borderId="0" xfId="1" applyNumberFormat="1" applyFont="1" applyFill="1" applyBorder="1" applyAlignment="1">
      <alignment vertical="center"/>
    </xf>
    <xf numFmtId="0" fontId="1" fillId="0" borderId="0" xfId="3"/>
    <xf numFmtId="0" fontId="5" fillId="0" borderId="0" xfId="3" applyFont="1"/>
    <xf numFmtId="176" fontId="9" fillId="0" borderId="2" xfId="1" applyNumberFormat="1" applyFont="1" applyFill="1" applyBorder="1" applyAlignment="1">
      <alignment horizontal="center"/>
    </xf>
    <xf numFmtId="176" fontId="9" fillId="0" borderId="3" xfId="1" applyNumberFormat="1" applyFont="1" applyFill="1" applyBorder="1" applyAlignment="1">
      <alignment wrapText="1"/>
    </xf>
    <xf numFmtId="0" fontId="16" fillId="0" borderId="0" xfId="0" applyFont="1">
      <alignment vertical="center"/>
    </xf>
    <xf numFmtId="40" fontId="14" fillId="0" borderId="1" xfId="1" applyNumberFormat="1" applyFont="1" applyFill="1" applyBorder="1" applyAlignment="1">
      <alignment horizontal="right" vertical="center"/>
    </xf>
    <xf numFmtId="176" fontId="9" fillId="0" borderId="0" xfId="1" applyNumberFormat="1" applyFont="1" applyFill="1" applyBorder="1" applyAlignment="1">
      <alignment horizontal="center" wrapText="1"/>
    </xf>
    <xf numFmtId="176" fontId="9" fillId="0" borderId="3" xfId="1" applyNumberFormat="1" applyFont="1" applyFill="1" applyBorder="1" applyAlignment="1">
      <alignment horizontal="center" wrapText="1"/>
    </xf>
    <xf numFmtId="176" fontId="10" fillId="0" borderId="3" xfId="1" applyNumberFormat="1" applyFont="1" applyFill="1" applyBorder="1" applyAlignment="1">
      <alignment horizontal="center" wrapText="1"/>
    </xf>
    <xf numFmtId="176" fontId="10" fillId="0" borderId="0" xfId="1" applyNumberFormat="1" applyFont="1" applyFill="1" applyBorder="1" applyAlignment="1">
      <alignment horizontal="center" wrapText="1"/>
    </xf>
    <xf numFmtId="176" fontId="9" fillId="0" borderId="0" xfId="1" applyNumberFormat="1" applyFont="1" applyFill="1" applyBorder="1" applyAlignment="1">
      <alignment horizontal="center"/>
    </xf>
    <xf numFmtId="176" fontId="9" fillId="0" borderId="2" xfId="1" applyNumberFormat="1" applyFont="1" applyFill="1" applyBorder="1" applyAlignment="1">
      <alignment horizontal="center"/>
    </xf>
    <xf numFmtId="176" fontId="9" fillId="0" borderId="2" xfId="1" applyNumberFormat="1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</cellXfs>
  <cellStyles count="8">
    <cellStyle name="パーセント 2" xfId="2" xr:uid="{00000000-0005-0000-0000-000000000000}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7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MG-fc00.edstokyotocho.onmicrosoft.com\sfs003-001\&#34892;&#25919;&#37096;\zeimu\004_&#21508;&#31278;&#35519;&#26619;\00403_&#29305;&#21029;&#21306;&#31246;&#12395;&#38306;&#12377;&#12427;&#35519;&#65288;&#29420;&#33258;&#65289;&#65288;&#65304;&#26376;&#19979;&#26092;&#65289;\&#20196;&#21644;7&#24180;&#24230;&#65288;R06&#24180;&#24230;&#20998;&#20316;&#25104;&#65289;\071107&#21508;&#21306;&#30906;&#35469;\08HP&#20844;&#38283;&#12395;&#21521;&#12369;&#12390;\03&#12304;&#26368;&#32066;&#29256;&#12305;&#20196;&#21644;6&#24180;&#24230;&#29305;&#21029;&#21306;&#31246;&#12395;&#38306;&#12377;&#12427;&#21442;&#32771;&#36039;&#26009;&#12304;&#21306;&#21029;&#38598;&#35336;&#31532;2&#34920;~&#12305;&#65288;&#12522;&#12531;&#12463;&#35299;&#38500;&#24460;&#65289;.xlsx" TargetMode="External"/><Relationship Id="rId1" Type="http://schemas.openxmlformats.org/officeDocument/2006/relationships/externalLinkPath" Target="/&#34892;&#25919;&#37096;/zeimu/004_&#21508;&#31278;&#35519;&#26619;/00403_&#29305;&#21029;&#21306;&#31246;&#12395;&#38306;&#12377;&#12427;&#35519;&#65288;&#29420;&#33258;&#65289;&#65288;&#65304;&#26376;&#19979;&#26092;&#65289;/&#20196;&#21644;7&#24180;&#24230;&#65288;R06&#24180;&#24230;&#20998;&#20316;&#25104;&#65289;/071107&#21508;&#21306;&#30906;&#35469;/08HP&#20844;&#38283;&#12395;&#21521;&#12369;&#12390;/03&#12304;&#26368;&#32066;&#29256;&#12305;&#20196;&#21644;6&#24180;&#24230;&#29305;&#21029;&#21306;&#31246;&#12395;&#38306;&#12377;&#12427;&#21442;&#32771;&#36039;&#26009;&#12304;&#21306;&#21029;&#38598;&#35336;&#31532;2&#34920;~&#12305;&#65288;&#12522;&#12531;&#12463;&#35299;&#38500;&#2446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第2表"/>
      <sheetName val="第3表"/>
      <sheetName val="第4表"/>
      <sheetName val="第5表"/>
      <sheetName val="第6表"/>
      <sheetName val="第7表"/>
      <sheetName val="第8表"/>
      <sheetName val="4還付未済"/>
      <sheetName val="5控除不足"/>
      <sheetName val="6たばこ"/>
      <sheetName val="7税務職員"/>
      <sheetName val="8 第9表 収納機会"/>
      <sheetName val="第10表 収納機会"/>
      <sheetName val="第11表 口座振替"/>
      <sheetName val="9電子申告"/>
      <sheetName val="奥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6993</v>
          </cell>
          <cell r="F7">
            <v>0</v>
          </cell>
          <cell r="I7">
            <v>703</v>
          </cell>
        </row>
        <row r="8">
          <cell r="C8">
            <v>14603</v>
          </cell>
          <cell r="F8">
            <v>65</v>
          </cell>
          <cell r="I8">
            <v>1006</v>
          </cell>
        </row>
        <row r="9">
          <cell r="C9">
            <v>71254</v>
          </cell>
          <cell r="F9">
            <v>33</v>
          </cell>
          <cell r="I9">
            <v>3703</v>
          </cell>
        </row>
        <row r="10">
          <cell r="C10">
            <v>39408</v>
          </cell>
          <cell r="F10">
            <v>1713</v>
          </cell>
          <cell r="I10">
            <v>2281</v>
          </cell>
        </row>
        <row r="11">
          <cell r="C11">
            <v>12541</v>
          </cell>
          <cell r="F11">
            <v>8</v>
          </cell>
          <cell r="I11">
            <v>1131</v>
          </cell>
        </row>
        <row r="12">
          <cell r="C12">
            <v>17351</v>
          </cell>
          <cell r="F12">
            <v>156</v>
          </cell>
          <cell r="I12">
            <v>1053</v>
          </cell>
        </row>
        <row r="13">
          <cell r="C13">
            <v>11364</v>
          </cell>
          <cell r="F13">
            <v>384</v>
          </cell>
          <cell r="I13">
            <v>180</v>
          </cell>
        </row>
        <row r="14">
          <cell r="C14">
            <v>75614</v>
          </cell>
          <cell r="F14">
            <v>156</v>
          </cell>
          <cell r="I14">
            <v>754</v>
          </cell>
        </row>
        <row r="15">
          <cell r="C15">
            <v>16129</v>
          </cell>
          <cell r="F15">
            <v>1041</v>
          </cell>
          <cell r="I15">
            <v>1026</v>
          </cell>
        </row>
        <row r="16">
          <cell r="C16">
            <v>12462</v>
          </cell>
          <cell r="F16">
            <v>199</v>
          </cell>
          <cell r="I16">
            <v>916</v>
          </cell>
        </row>
        <row r="17">
          <cell r="C17">
            <v>14044</v>
          </cell>
          <cell r="F17">
            <v>79</v>
          </cell>
          <cell r="I17">
            <v>2056</v>
          </cell>
        </row>
        <row r="18">
          <cell r="C18">
            <v>49428</v>
          </cell>
          <cell r="F18">
            <v>315</v>
          </cell>
          <cell r="I18">
            <v>2110</v>
          </cell>
        </row>
        <row r="19">
          <cell r="C19">
            <v>31401</v>
          </cell>
          <cell r="F19">
            <v>251</v>
          </cell>
          <cell r="I19">
            <v>2101</v>
          </cell>
        </row>
        <row r="20">
          <cell r="C20">
            <v>14074</v>
          </cell>
          <cell r="F20">
            <v>52</v>
          </cell>
          <cell r="I20">
            <v>761</v>
          </cell>
        </row>
        <row r="21">
          <cell r="C21">
            <v>17717</v>
          </cell>
          <cell r="F21">
            <v>234</v>
          </cell>
          <cell r="I21">
            <v>1300</v>
          </cell>
        </row>
        <row r="22">
          <cell r="C22">
            <v>10700</v>
          </cell>
          <cell r="F22">
            <v>0</v>
          </cell>
          <cell r="I22">
            <v>785</v>
          </cell>
        </row>
        <row r="23">
          <cell r="C23">
            <v>15219</v>
          </cell>
          <cell r="F23">
            <v>145</v>
          </cell>
          <cell r="I23">
            <v>672</v>
          </cell>
        </row>
        <row r="24">
          <cell r="C24">
            <v>12032</v>
          </cell>
          <cell r="F24">
            <v>82</v>
          </cell>
          <cell r="I24">
            <v>306</v>
          </cell>
        </row>
        <row r="25">
          <cell r="C25">
            <v>28400</v>
          </cell>
          <cell r="F25">
            <v>0</v>
          </cell>
          <cell r="I25">
            <v>513</v>
          </cell>
        </row>
        <row r="26">
          <cell r="C26">
            <v>76701</v>
          </cell>
          <cell r="F26">
            <v>96</v>
          </cell>
          <cell r="I26">
            <v>486</v>
          </cell>
        </row>
        <row r="27">
          <cell r="C27">
            <v>14679</v>
          </cell>
          <cell r="F27">
            <v>137</v>
          </cell>
          <cell r="I27">
            <v>1449</v>
          </cell>
        </row>
        <row r="28">
          <cell r="C28">
            <v>10517</v>
          </cell>
          <cell r="F28">
            <v>341</v>
          </cell>
          <cell r="I28">
            <v>537</v>
          </cell>
        </row>
        <row r="29">
          <cell r="C29">
            <v>33412</v>
          </cell>
          <cell r="F29">
            <v>146</v>
          </cell>
          <cell r="I29">
            <v>1529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16E3E-5B25-437D-805A-BAAF5E665422}">
  <sheetPr>
    <tabColor theme="8" tint="0.79998168889431442"/>
  </sheetPr>
  <dimension ref="A1:CX32"/>
  <sheetViews>
    <sheetView showGridLines="0" tabSelected="1" view="pageBreakPreview" zoomScaleNormal="100" zoomScaleSheetLayoutView="85" workbookViewId="0">
      <selection activeCell="B4" sqref="B4"/>
    </sheetView>
  </sheetViews>
  <sheetFormatPr defaultRowHeight="18.75" customHeight="1" x14ac:dyDescent="0.2"/>
  <cols>
    <col min="1" max="1" width="6.88671875" style="2" customWidth="1"/>
    <col min="2" max="2" width="1.109375" style="1" customWidth="1"/>
    <col min="3" max="3" width="11.44140625" style="2" customWidth="1"/>
    <col min="4" max="4" width="1.109375" style="1" customWidth="1"/>
    <col min="5" max="5" width="6.6640625" style="1" customWidth="1"/>
    <col min="6" max="6" width="1.109375" style="1" customWidth="1"/>
    <col min="7" max="7" width="11.33203125" style="2" customWidth="1"/>
    <col min="8" max="8" width="5.77734375" style="2" customWidth="1"/>
    <col min="9" max="9" width="1.109375" style="1" customWidth="1"/>
    <col min="10" max="10" width="9.88671875" style="2" customWidth="1"/>
    <col min="11" max="11" width="1.109375" style="1" customWidth="1"/>
    <col min="12" max="12" width="9" style="2" customWidth="1"/>
    <col min="13" max="13" width="8" style="2" customWidth="1"/>
    <col min="14" max="14" width="9" style="2" customWidth="1"/>
    <col min="15" max="15" width="6.6640625" style="2" customWidth="1"/>
    <col min="16" max="16" width="1.109375" style="2" customWidth="1"/>
    <col min="17" max="17" width="8" style="2" customWidth="1"/>
    <col min="18" max="18" width="1.109375" style="1" customWidth="1"/>
    <col min="19" max="19" width="9" style="1" customWidth="1"/>
    <col min="20" max="20" width="1.109375" style="1" customWidth="1"/>
    <col min="21" max="21" width="9" style="1" customWidth="1"/>
    <col min="22" max="22" width="8" style="1" customWidth="1"/>
    <col min="23" max="23" width="1.109375" style="1" customWidth="1"/>
    <col min="24" max="24" width="9" style="1" customWidth="1"/>
    <col min="25" max="25" width="4.88671875" style="1" customWidth="1"/>
    <col min="26" max="26" width="6.88671875" style="2" customWidth="1"/>
    <col min="27" max="27" width="1.109375" style="1" customWidth="1"/>
    <col min="28" max="28" width="9.88671875" style="2" customWidth="1"/>
    <col min="29" max="29" width="1.109375" style="1" customWidth="1"/>
    <col min="30" max="30" width="6.6640625" style="1" customWidth="1"/>
    <col min="31" max="31" width="1.109375" style="1" customWidth="1"/>
    <col min="32" max="32" width="9.88671875" style="2" customWidth="1"/>
    <col min="33" max="33" width="5.88671875" style="2" customWidth="1"/>
    <col min="34" max="34" width="1.109375" style="1" customWidth="1"/>
    <col min="35" max="35" width="9.88671875" style="2" customWidth="1"/>
    <col min="36" max="36" width="1.109375" style="1" customWidth="1"/>
    <col min="37" max="37" width="9" style="2" customWidth="1"/>
    <col min="38" max="38" width="8" style="2" customWidth="1"/>
    <col min="39" max="39" width="9" style="2" customWidth="1"/>
    <col min="40" max="40" width="4.88671875" style="2" customWidth="1"/>
    <col min="41" max="41" width="1.109375" style="2" customWidth="1"/>
    <col min="42" max="42" width="8" style="2" customWidth="1"/>
    <col min="43" max="43" width="1.109375" style="1" customWidth="1"/>
    <col min="44" max="44" width="9" style="1" customWidth="1"/>
    <col min="45" max="45" width="1.109375" style="1" customWidth="1"/>
    <col min="46" max="46" width="9" style="1" customWidth="1"/>
    <col min="47" max="47" width="8" style="1" customWidth="1"/>
    <col min="48" max="48" width="1.109375" style="1" customWidth="1"/>
    <col min="49" max="49" width="9" style="1" customWidth="1"/>
    <col min="50" max="50" width="6.109375" style="1" customWidth="1"/>
    <col min="51" max="51" width="6.88671875" style="2" customWidth="1"/>
    <col min="52" max="52" width="1.109375" style="1" customWidth="1"/>
    <col min="53" max="53" width="9.88671875" style="2" customWidth="1"/>
    <col min="54" max="54" width="1.109375" style="2" customWidth="1"/>
    <col min="55" max="55" width="6.6640625" style="2" customWidth="1"/>
    <col min="56" max="56" width="1.109375" style="1" customWidth="1"/>
    <col min="57" max="57" width="9.88671875" style="2" customWidth="1"/>
    <col min="58" max="58" width="6.88671875" style="2" customWidth="1"/>
    <col min="59" max="59" width="1.109375" style="1" customWidth="1"/>
    <col min="60" max="60" width="9.88671875" style="2" customWidth="1"/>
    <col min="61" max="61" width="1.109375" style="1" customWidth="1"/>
    <col min="62" max="62" width="9" style="2" customWidth="1"/>
    <col min="63" max="63" width="8" style="2" customWidth="1"/>
    <col min="64" max="64" width="9" style="2" customWidth="1"/>
    <col min="65" max="65" width="7" style="2" customWidth="1"/>
    <col min="66" max="66" width="1.109375" style="2" customWidth="1"/>
    <col min="67" max="67" width="8" style="2" customWidth="1"/>
    <col min="68" max="68" width="1.109375" style="1" customWidth="1"/>
    <col min="69" max="69" width="9" style="1" customWidth="1"/>
    <col min="70" max="70" width="1.109375" style="1" customWidth="1"/>
    <col min="71" max="71" width="9" style="1" customWidth="1"/>
    <col min="72" max="72" width="8" style="1" customWidth="1"/>
    <col min="73" max="73" width="1.109375" style="1" customWidth="1"/>
    <col min="74" max="74" width="9" style="1" customWidth="1"/>
    <col min="75" max="75" width="6.44140625" style="1" customWidth="1"/>
    <col min="76" max="76" width="6.88671875" style="2" customWidth="1"/>
    <col min="77" max="77" width="1.109375" style="1" customWidth="1"/>
    <col min="78" max="78" width="12.109375" style="2" customWidth="1"/>
    <col min="79" max="79" width="1.109375" style="1" customWidth="1"/>
    <col min="80" max="80" width="6.6640625" style="1" customWidth="1"/>
    <col min="81" max="81" width="1.109375" style="1" customWidth="1"/>
    <col min="82" max="82" width="11.33203125" style="2" customWidth="1"/>
    <col min="83" max="83" width="4.88671875" style="2" customWidth="1"/>
    <col min="84" max="84" width="1.109375" style="1" customWidth="1"/>
    <col min="85" max="85" width="9.88671875" style="2" customWidth="1"/>
    <col min="86" max="86" width="1.109375" style="1" customWidth="1"/>
    <col min="87" max="87" width="9" style="2" customWidth="1"/>
    <col min="88" max="88" width="8" style="2" customWidth="1"/>
    <col min="89" max="89" width="9" style="2" customWidth="1"/>
    <col min="90" max="90" width="5.77734375" style="2" customWidth="1"/>
    <col min="91" max="91" width="1.109375" style="2" customWidth="1"/>
    <col min="92" max="92" width="8" style="2" customWidth="1"/>
    <col min="93" max="93" width="1.109375" style="1" customWidth="1"/>
    <col min="94" max="94" width="9" style="1" customWidth="1"/>
    <col min="95" max="95" width="1.109375" style="1" customWidth="1"/>
    <col min="96" max="96" width="9" style="1" customWidth="1"/>
    <col min="97" max="97" width="8" style="1" customWidth="1"/>
    <col min="98" max="98" width="1.109375" style="1" customWidth="1"/>
    <col min="99" max="99" width="9" style="1" customWidth="1"/>
    <col min="100" max="100" width="4.88671875" style="1" customWidth="1"/>
    <col min="101" max="101" width="5" style="1" customWidth="1"/>
    <col min="102" max="102" width="0.88671875" style="1" customWidth="1"/>
    <col min="103" max="103" width="6.33203125" style="1" customWidth="1"/>
    <col min="104" max="104" width="9.6640625" style="1" customWidth="1"/>
    <col min="105" max="106" width="11.33203125" style="1" customWidth="1"/>
    <col min="107" max="107" width="9.6640625" style="1" customWidth="1"/>
    <col min="108" max="109" width="10.33203125" style="1" customWidth="1"/>
    <col min="110" max="110" width="9.6640625" style="1" customWidth="1"/>
    <col min="111" max="112" width="10.21875" style="1" customWidth="1"/>
    <col min="113" max="113" width="9.6640625" style="1" customWidth="1"/>
    <col min="114" max="115" width="10.33203125" style="1" customWidth="1"/>
    <col min="116" max="116" width="0.44140625" style="1" customWidth="1"/>
    <col min="117" max="117" width="6.44140625" style="1" customWidth="1"/>
    <col min="118" max="118" width="9.6640625" style="1" customWidth="1"/>
    <col min="119" max="123" width="10.33203125" style="1" customWidth="1"/>
    <col min="124" max="124" width="9.6640625" style="1" customWidth="1"/>
    <col min="125" max="126" width="10.33203125" style="1" customWidth="1"/>
    <col min="127" max="127" width="9.6640625" style="1" customWidth="1"/>
    <col min="128" max="129" width="10.33203125" style="1" customWidth="1"/>
    <col min="130" max="130" width="0.77734375" style="1" customWidth="1"/>
    <col min="131" max="131" width="6.44140625" style="1" customWidth="1"/>
    <col min="132" max="132" width="9.6640625" style="1" customWidth="1"/>
    <col min="133" max="134" width="11.33203125" style="1" customWidth="1"/>
    <col min="135" max="135" width="9.6640625" style="1" customWidth="1"/>
    <col min="136" max="137" width="10.33203125" style="1" customWidth="1"/>
    <col min="138" max="138" width="9.6640625" style="1" customWidth="1"/>
    <col min="139" max="140" width="10.33203125" style="1" customWidth="1"/>
    <col min="141" max="141" width="9.6640625" style="1" customWidth="1"/>
    <col min="142" max="143" width="10.33203125" style="1" customWidth="1"/>
    <col min="144" max="144" width="1.109375" style="1" customWidth="1"/>
    <col min="145" max="145" width="6.44140625" style="1" customWidth="1"/>
    <col min="146" max="146" width="9.6640625" style="1" customWidth="1"/>
    <col min="147" max="148" width="11.21875" style="1" customWidth="1"/>
    <col min="149" max="149" width="9.6640625" style="1" customWidth="1"/>
    <col min="150" max="151" width="11.33203125" style="1" customWidth="1"/>
    <col min="152" max="152" width="9.109375" style="1" customWidth="1"/>
    <col min="153" max="153" width="11.33203125" style="1" customWidth="1"/>
    <col min="154" max="154" width="11.21875" style="1" customWidth="1"/>
    <col min="155" max="155" width="9.44140625" style="1" customWidth="1"/>
    <col min="156" max="157" width="10.33203125" style="1" customWidth="1"/>
    <col min="158" max="158" width="0.77734375" style="1" customWidth="1"/>
    <col min="159" max="159" width="6.44140625" style="1" customWidth="1"/>
    <col min="160" max="160" width="9.6640625" style="1" customWidth="1"/>
    <col min="161" max="161" width="10.6640625" style="1" customWidth="1"/>
    <col min="162" max="162" width="11.109375" style="1" customWidth="1"/>
    <col min="163" max="163" width="9.6640625" style="1" customWidth="1"/>
    <col min="164" max="165" width="11.33203125" style="1" customWidth="1"/>
    <col min="166" max="166" width="9.6640625" style="1" customWidth="1"/>
    <col min="167" max="168" width="10.21875" style="1" customWidth="1"/>
    <col min="169" max="169" width="9.6640625" style="1" customWidth="1"/>
    <col min="170" max="171" width="10.21875" style="1" customWidth="1"/>
    <col min="172" max="172" width="0.6640625" style="1" customWidth="1"/>
    <col min="173" max="173" width="6.33203125" style="1" customWidth="1"/>
    <col min="174" max="174" width="9.6640625" style="1" customWidth="1"/>
    <col min="175" max="176" width="10.33203125" style="1" customWidth="1"/>
    <col min="177" max="177" width="9.77734375" style="1" customWidth="1"/>
    <col min="178" max="179" width="11.33203125" style="1" customWidth="1"/>
    <col min="180" max="180" width="9.6640625" style="1" customWidth="1"/>
    <col min="181" max="182" width="10.33203125" style="1" customWidth="1"/>
    <col min="183" max="183" width="9.6640625" style="1" customWidth="1"/>
    <col min="184" max="185" width="10.33203125" style="1" customWidth="1"/>
    <col min="186" max="186" width="0.44140625" style="1" customWidth="1"/>
    <col min="187" max="187" width="6.44140625" style="1" customWidth="1"/>
    <col min="188" max="188" width="9.6640625" style="1" customWidth="1"/>
    <col min="189" max="190" width="10.33203125" style="1" customWidth="1"/>
    <col min="191" max="191" width="9.109375" style="1" customWidth="1"/>
    <col min="192" max="193" width="10.33203125" style="1" customWidth="1"/>
    <col min="194" max="194" width="9.109375" style="1" customWidth="1"/>
    <col min="195" max="196" width="10.33203125" style="1" customWidth="1"/>
    <col min="197" max="197" width="9.33203125" style="1" customWidth="1"/>
    <col min="198" max="199" width="11.33203125" style="1" customWidth="1"/>
    <col min="200" max="200" width="0.33203125" style="1" customWidth="1"/>
    <col min="201" max="201" width="6.44140625" style="1" customWidth="1"/>
    <col min="202" max="202" width="9.88671875" style="1" customWidth="1"/>
    <col min="203" max="204" width="11" style="1" customWidth="1"/>
    <col min="205" max="206" width="9.77734375" style="1" customWidth="1"/>
    <col min="207" max="207" width="11.33203125" style="1" customWidth="1"/>
    <col min="208" max="211" width="10.21875" style="1" customWidth="1"/>
    <col min="212" max="213" width="11" style="1" customWidth="1"/>
    <col min="214" max="214" width="1" style="1" customWidth="1"/>
    <col min="215" max="215" width="6.44140625" style="1" customWidth="1"/>
    <col min="216" max="221" width="10.109375" style="1" customWidth="1"/>
    <col min="222" max="224" width="10.33203125" style="1" customWidth="1"/>
    <col min="225" max="227" width="11.33203125" style="1" customWidth="1"/>
    <col min="228" max="228" width="1" style="1" customWidth="1"/>
    <col min="229" max="229" width="0.77734375" style="1" customWidth="1"/>
    <col min="230" max="230" width="6.44140625" style="1" customWidth="1"/>
    <col min="231" max="233" width="11.33203125" style="1" customWidth="1"/>
    <col min="234" max="236" width="12.21875" style="1" customWidth="1"/>
    <col min="237" max="237" width="9.6640625" style="1" customWidth="1"/>
    <col min="238" max="239" width="11.44140625" style="1" customWidth="1"/>
    <col min="240" max="271" width="9.6640625" style="1" customWidth="1"/>
    <col min="272" max="358" width="8.88671875" style="1"/>
    <col min="359" max="359" width="6.33203125" style="1" customWidth="1"/>
    <col min="360" max="360" width="9.6640625" style="1" customWidth="1"/>
    <col min="361" max="362" width="11.33203125" style="1" customWidth="1"/>
    <col min="363" max="363" width="9.6640625" style="1" customWidth="1"/>
    <col min="364" max="365" width="10.33203125" style="1" customWidth="1"/>
    <col min="366" max="366" width="9.6640625" style="1" customWidth="1"/>
    <col min="367" max="368" width="10.21875" style="1" customWidth="1"/>
    <col min="369" max="369" width="9.6640625" style="1" customWidth="1"/>
    <col min="370" max="371" width="10.33203125" style="1" customWidth="1"/>
    <col min="372" max="372" width="0.44140625" style="1" customWidth="1"/>
    <col min="373" max="373" width="6.44140625" style="1" customWidth="1"/>
    <col min="374" max="374" width="9.6640625" style="1" customWidth="1"/>
    <col min="375" max="379" width="10.33203125" style="1" customWidth="1"/>
    <col min="380" max="380" width="9.6640625" style="1" customWidth="1"/>
    <col min="381" max="382" width="10.33203125" style="1" customWidth="1"/>
    <col min="383" max="383" width="9.6640625" style="1" customWidth="1"/>
    <col min="384" max="385" width="10.33203125" style="1" customWidth="1"/>
    <col min="386" max="386" width="0.77734375" style="1" customWidth="1"/>
    <col min="387" max="387" width="6.44140625" style="1" customWidth="1"/>
    <col min="388" max="388" width="9.6640625" style="1" customWidth="1"/>
    <col min="389" max="390" width="11.33203125" style="1" customWidth="1"/>
    <col min="391" max="391" width="9.6640625" style="1" customWidth="1"/>
    <col min="392" max="393" width="10.33203125" style="1" customWidth="1"/>
    <col min="394" max="394" width="9.6640625" style="1" customWidth="1"/>
    <col min="395" max="396" width="10.33203125" style="1" customWidth="1"/>
    <col min="397" max="397" width="9.6640625" style="1" customWidth="1"/>
    <col min="398" max="399" width="10.33203125" style="1" customWidth="1"/>
    <col min="400" max="400" width="1.109375" style="1" customWidth="1"/>
    <col min="401" max="401" width="6.44140625" style="1" customWidth="1"/>
    <col min="402" max="402" width="9.6640625" style="1" customWidth="1"/>
    <col min="403" max="404" width="11.21875" style="1" customWidth="1"/>
    <col min="405" max="405" width="9.6640625" style="1" customWidth="1"/>
    <col min="406" max="407" width="11.33203125" style="1" customWidth="1"/>
    <col min="408" max="408" width="9.109375" style="1" customWidth="1"/>
    <col min="409" max="409" width="11.33203125" style="1" customWidth="1"/>
    <col min="410" max="410" width="11.21875" style="1" customWidth="1"/>
    <col min="411" max="411" width="9.44140625" style="1" customWidth="1"/>
    <col min="412" max="413" width="10.33203125" style="1" customWidth="1"/>
    <col min="414" max="414" width="0.77734375" style="1" customWidth="1"/>
    <col min="415" max="415" width="6.44140625" style="1" customWidth="1"/>
    <col min="416" max="416" width="9.6640625" style="1" customWidth="1"/>
    <col min="417" max="417" width="10.6640625" style="1" customWidth="1"/>
    <col min="418" max="418" width="11.109375" style="1" customWidth="1"/>
    <col min="419" max="419" width="9.6640625" style="1" customWidth="1"/>
    <col min="420" max="421" width="11.33203125" style="1" customWidth="1"/>
    <col min="422" max="422" width="9.6640625" style="1" customWidth="1"/>
    <col min="423" max="424" width="10.21875" style="1" customWidth="1"/>
    <col min="425" max="425" width="9.6640625" style="1" customWidth="1"/>
    <col min="426" max="427" width="10.21875" style="1" customWidth="1"/>
    <col min="428" max="428" width="0.6640625" style="1" customWidth="1"/>
    <col min="429" max="429" width="6.33203125" style="1" customWidth="1"/>
    <col min="430" max="430" width="9.6640625" style="1" customWidth="1"/>
    <col min="431" max="432" width="10.33203125" style="1" customWidth="1"/>
    <col min="433" max="433" width="9.77734375" style="1" customWidth="1"/>
    <col min="434" max="435" width="11.33203125" style="1" customWidth="1"/>
    <col min="436" max="436" width="9.6640625" style="1" customWidth="1"/>
    <col min="437" max="438" width="10.33203125" style="1" customWidth="1"/>
    <col min="439" max="439" width="9.6640625" style="1" customWidth="1"/>
    <col min="440" max="441" width="10.33203125" style="1" customWidth="1"/>
    <col min="442" max="442" width="0.44140625" style="1" customWidth="1"/>
    <col min="443" max="443" width="6.44140625" style="1" customWidth="1"/>
    <col min="444" max="444" width="9.6640625" style="1" customWidth="1"/>
    <col min="445" max="446" width="10.33203125" style="1" customWidth="1"/>
    <col min="447" max="447" width="9.109375" style="1" customWidth="1"/>
    <col min="448" max="449" width="10.33203125" style="1" customWidth="1"/>
    <col min="450" max="450" width="9.109375" style="1" customWidth="1"/>
    <col min="451" max="452" width="10.33203125" style="1" customWidth="1"/>
    <col min="453" max="453" width="9.33203125" style="1" customWidth="1"/>
    <col min="454" max="455" width="11.33203125" style="1" customWidth="1"/>
    <col min="456" max="456" width="0.33203125" style="1" customWidth="1"/>
    <col min="457" max="457" width="6.44140625" style="1" customWidth="1"/>
    <col min="458" max="458" width="9.88671875" style="1" customWidth="1"/>
    <col min="459" max="460" width="11" style="1" customWidth="1"/>
    <col min="461" max="462" width="9.77734375" style="1" customWidth="1"/>
    <col min="463" max="463" width="11.33203125" style="1" customWidth="1"/>
    <col min="464" max="467" width="10.21875" style="1" customWidth="1"/>
    <col min="468" max="469" width="11" style="1" customWidth="1"/>
    <col min="470" max="470" width="1" style="1" customWidth="1"/>
    <col min="471" max="471" width="6.44140625" style="1" customWidth="1"/>
    <col min="472" max="477" width="10.109375" style="1" customWidth="1"/>
    <col min="478" max="480" width="10.33203125" style="1" customWidth="1"/>
    <col min="481" max="483" width="11.33203125" style="1" customWidth="1"/>
    <col min="484" max="484" width="1" style="1" customWidth="1"/>
    <col min="485" max="485" width="0.77734375" style="1" customWidth="1"/>
    <col min="486" max="486" width="6.44140625" style="1" customWidth="1"/>
    <col min="487" max="489" width="11.33203125" style="1" customWidth="1"/>
    <col min="490" max="492" width="12.21875" style="1" customWidth="1"/>
    <col min="493" max="493" width="9.6640625" style="1" customWidth="1"/>
    <col min="494" max="495" width="11.44140625" style="1" customWidth="1"/>
    <col min="496" max="527" width="9.6640625" style="1" customWidth="1"/>
    <col min="528" max="614" width="8.88671875" style="1"/>
    <col min="615" max="615" width="6.33203125" style="1" customWidth="1"/>
    <col min="616" max="616" width="9.6640625" style="1" customWidth="1"/>
    <col min="617" max="618" width="11.33203125" style="1" customWidth="1"/>
    <col min="619" max="619" width="9.6640625" style="1" customWidth="1"/>
    <col min="620" max="621" width="10.33203125" style="1" customWidth="1"/>
    <col min="622" max="622" width="9.6640625" style="1" customWidth="1"/>
    <col min="623" max="624" width="10.21875" style="1" customWidth="1"/>
    <col min="625" max="625" width="9.6640625" style="1" customWidth="1"/>
    <col min="626" max="627" width="10.33203125" style="1" customWidth="1"/>
    <col min="628" max="628" width="0.44140625" style="1" customWidth="1"/>
    <col min="629" max="629" width="6.44140625" style="1" customWidth="1"/>
    <col min="630" max="630" width="9.6640625" style="1" customWidth="1"/>
    <col min="631" max="635" width="10.33203125" style="1" customWidth="1"/>
    <col min="636" max="636" width="9.6640625" style="1" customWidth="1"/>
    <col min="637" max="638" width="10.33203125" style="1" customWidth="1"/>
    <col min="639" max="639" width="9.6640625" style="1" customWidth="1"/>
    <col min="640" max="641" width="10.33203125" style="1" customWidth="1"/>
    <col min="642" max="642" width="0.77734375" style="1" customWidth="1"/>
    <col min="643" max="643" width="6.44140625" style="1" customWidth="1"/>
    <col min="644" max="644" width="9.6640625" style="1" customWidth="1"/>
    <col min="645" max="646" width="11.33203125" style="1" customWidth="1"/>
    <col min="647" max="647" width="9.6640625" style="1" customWidth="1"/>
    <col min="648" max="649" width="10.33203125" style="1" customWidth="1"/>
    <col min="650" max="650" width="9.6640625" style="1" customWidth="1"/>
    <col min="651" max="652" width="10.33203125" style="1" customWidth="1"/>
    <col min="653" max="653" width="9.6640625" style="1" customWidth="1"/>
    <col min="654" max="655" width="10.33203125" style="1" customWidth="1"/>
    <col min="656" max="656" width="1.109375" style="1" customWidth="1"/>
    <col min="657" max="657" width="6.44140625" style="1" customWidth="1"/>
    <col min="658" max="658" width="9.6640625" style="1" customWidth="1"/>
    <col min="659" max="660" width="11.21875" style="1" customWidth="1"/>
    <col min="661" max="661" width="9.6640625" style="1" customWidth="1"/>
    <col min="662" max="663" width="11.33203125" style="1" customWidth="1"/>
    <col min="664" max="664" width="9.109375" style="1" customWidth="1"/>
    <col min="665" max="665" width="11.33203125" style="1" customWidth="1"/>
    <col min="666" max="666" width="11.21875" style="1" customWidth="1"/>
    <col min="667" max="667" width="9.44140625" style="1" customWidth="1"/>
    <col min="668" max="669" width="10.33203125" style="1" customWidth="1"/>
    <col min="670" max="670" width="0.77734375" style="1" customWidth="1"/>
    <col min="671" max="671" width="6.44140625" style="1" customWidth="1"/>
    <col min="672" max="672" width="9.6640625" style="1" customWidth="1"/>
    <col min="673" max="673" width="10.6640625" style="1" customWidth="1"/>
    <col min="674" max="674" width="11.109375" style="1" customWidth="1"/>
    <col min="675" max="675" width="9.6640625" style="1" customWidth="1"/>
    <col min="676" max="677" width="11.33203125" style="1" customWidth="1"/>
    <col min="678" max="678" width="9.6640625" style="1" customWidth="1"/>
    <col min="679" max="680" width="10.21875" style="1" customWidth="1"/>
    <col min="681" max="681" width="9.6640625" style="1" customWidth="1"/>
    <col min="682" max="683" width="10.21875" style="1" customWidth="1"/>
    <col min="684" max="684" width="0.6640625" style="1" customWidth="1"/>
    <col min="685" max="685" width="6.33203125" style="1" customWidth="1"/>
    <col min="686" max="686" width="9.6640625" style="1" customWidth="1"/>
    <col min="687" max="688" width="10.33203125" style="1" customWidth="1"/>
    <col min="689" max="689" width="9.77734375" style="1" customWidth="1"/>
    <col min="690" max="691" width="11.33203125" style="1" customWidth="1"/>
    <col min="692" max="692" width="9.6640625" style="1" customWidth="1"/>
    <col min="693" max="694" width="10.33203125" style="1" customWidth="1"/>
    <col min="695" max="695" width="9.6640625" style="1" customWidth="1"/>
    <col min="696" max="697" width="10.33203125" style="1" customWidth="1"/>
    <col min="698" max="698" width="0.44140625" style="1" customWidth="1"/>
    <col min="699" max="699" width="6.44140625" style="1" customWidth="1"/>
    <col min="700" max="700" width="9.6640625" style="1" customWidth="1"/>
    <col min="701" max="702" width="10.33203125" style="1" customWidth="1"/>
    <col min="703" max="703" width="9.109375" style="1" customWidth="1"/>
    <col min="704" max="705" width="10.33203125" style="1" customWidth="1"/>
    <col min="706" max="706" width="9.109375" style="1" customWidth="1"/>
    <col min="707" max="708" width="10.33203125" style="1" customWidth="1"/>
    <col min="709" max="709" width="9.33203125" style="1" customWidth="1"/>
    <col min="710" max="711" width="11.33203125" style="1" customWidth="1"/>
    <col min="712" max="712" width="0.33203125" style="1" customWidth="1"/>
    <col min="713" max="713" width="6.44140625" style="1" customWidth="1"/>
    <col min="714" max="714" width="9.88671875" style="1" customWidth="1"/>
    <col min="715" max="716" width="11" style="1" customWidth="1"/>
    <col min="717" max="718" width="9.77734375" style="1" customWidth="1"/>
    <col min="719" max="719" width="11.33203125" style="1" customWidth="1"/>
    <col min="720" max="723" width="10.21875" style="1" customWidth="1"/>
    <col min="724" max="725" width="11" style="1" customWidth="1"/>
    <col min="726" max="726" width="1" style="1" customWidth="1"/>
    <col min="727" max="727" width="6.44140625" style="1" customWidth="1"/>
    <col min="728" max="733" width="10.109375" style="1" customWidth="1"/>
    <col min="734" max="736" width="10.33203125" style="1" customWidth="1"/>
    <col min="737" max="739" width="11.33203125" style="1" customWidth="1"/>
    <col min="740" max="740" width="1" style="1" customWidth="1"/>
    <col min="741" max="741" width="0.77734375" style="1" customWidth="1"/>
    <col min="742" max="742" width="6.44140625" style="1" customWidth="1"/>
    <col min="743" max="745" width="11.33203125" style="1" customWidth="1"/>
    <col min="746" max="748" width="12.21875" style="1" customWidth="1"/>
    <col min="749" max="749" width="9.6640625" style="1" customWidth="1"/>
    <col min="750" max="751" width="11.44140625" style="1" customWidth="1"/>
    <col min="752" max="783" width="9.6640625" style="1" customWidth="1"/>
    <col min="784" max="870" width="8.88671875" style="1"/>
    <col min="871" max="871" width="6.33203125" style="1" customWidth="1"/>
    <col min="872" max="872" width="9.6640625" style="1" customWidth="1"/>
    <col min="873" max="874" width="11.33203125" style="1" customWidth="1"/>
    <col min="875" max="875" width="9.6640625" style="1" customWidth="1"/>
    <col min="876" max="877" width="10.33203125" style="1" customWidth="1"/>
    <col min="878" max="878" width="9.6640625" style="1" customWidth="1"/>
    <col min="879" max="880" width="10.21875" style="1" customWidth="1"/>
    <col min="881" max="881" width="9.6640625" style="1" customWidth="1"/>
    <col min="882" max="883" width="10.33203125" style="1" customWidth="1"/>
    <col min="884" max="884" width="0.44140625" style="1" customWidth="1"/>
    <col min="885" max="885" width="6.44140625" style="1" customWidth="1"/>
    <col min="886" max="886" width="9.6640625" style="1" customWidth="1"/>
    <col min="887" max="891" width="10.33203125" style="1" customWidth="1"/>
    <col min="892" max="892" width="9.6640625" style="1" customWidth="1"/>
    <col min="893" max="894" width="10.33203125" style="1" customWidth="1"/>
    <col min="895" max="895" width="9.6640625" style="1" customWidth="1"/>
    <col min="896" max="897" width="10.33203125" style="1" customWidth="1"/>
    <col min="898" max="898" width="0.77734375" style="1" customWidth="1"/>
    <col min="899" max="899" width="6.44140625" style="1" customWidth="1"/>
    <col min="900" max="900" width="9.6640625" style="1" customWidth="1"/>
    <col min="901" max="902" width="11.33203125" style="1" customWidth="1"/>
    <col min="903" max="903" width="9.6640625" style="1" customWidth="1"/>
    <col min="904" max="905" width="10.33203125" style="1" customWidth="1"/>
    <col min="906" max="906" width="9.6640625" style="1" customWidth="1"/>
    <col min="907" max="908" width="10.33203125" style="1" customWidth="1"/>
    <col min="909" max="909" width="9.6640625" style="1" customWidth="1"/>
    <col min="910" max="911" width="10.33203125" style="1" customWidth="1"/>
    <col min="912" max="912" width="1.109375" style="1" customWidth="1"/>
    <col min="913" max="913" width="6.44140625" style="1" customWidth="1"/>
    <col min="914" max="914" width="9.6640625" style="1" customWidth="1"/>
    <col min="915" max="916" width="11.21875" style="1" customWidth="1"/>
    <col min="917" max="917" width="9.6640625" style="1" customWidth="1"/>
    <col min="918" max="919" width="11.33203125" style="1" customWidth="1"/>
    <col min="920" max="920" width="9.109375" style="1" customWidth="1"/>
    <col min="921" max="921" width="11.33203125" style="1" customWidth="1"/>
    <col min="922" max="922" width="11.21875" style="1" customWidth="1"/>
    <col min="923" max="923" width="9.44140625" style="1" customWidth="1"/>
    <col min="924" max="925" width="10.33203125" style="1" customWidth="1"/>
    <col min="926" max="926" width="0.77734375" style="1" customWidth="1"/>
    <col min="927" max="927" width="6.44140625" style="1" customWidth="1"/>
    <col min="928" max="928" width="9.6640625" style="1" customWidth="1"/>
    <col min="929" max="929" width="10.6640625" style="1" customWidth="1"/>
    <col min="930" max="930" width="11.109375" style="1" customWidth="1"/>
    <col min="931" max="931" width="9.6640625" style="1" customWidth="1"/>
    <col min="932" max="933" width="11.33203125" style="1" customWidth="1"/>
    <col min="934" max="934" width="9.6640625" style="1" customWidth="1"/>
    <col min="935" max="936" width="10.21875" style="1" customWidth="1"/>
    <col min="937" max="937" width="9.6640625" style="1" customWidth="1"/>
    <col min="938" max="939" width="10.21875" style="1" customWidth="1"/>
    <col min="940" max="940" width="0.6640625" style="1" customWidth="1"/>
    <col min="941" max="941" width="6.33203125" style="1" customWidth="1"/>
    <col min="942" max="942" width="9.6640625" style="1" customWidth="1"/>
    <col min="943" max="944" width="10.33203125" style="1" customWidth="1"/>
    <col min="945" max="945" width="9.77734375" style="1" customWidth="1"/>
    <col min="946" max="947" width="11.33203125" style="1" customWidth="1"/>
    <col min="948" max="948" width="9.6640625" style="1" customWidth="1"/>
    <col min="949" max="950" width="10.33203125" style="1" customWidth="1"/>
    <col min="951" max="951" width="9.6640625" style="1" customWidth="1"/>
    <col min="952" max="953" width="10.33203125" style="1" customWidth="1"/>
    <col min="954" max="954" width="0.44140625" style="1" customWidth="1"/>
    <col min="955" max="955" width="6.44140625" style="1" customWidth="1"/>
    <col min="956" max="956" width="9.6640625" style="1" customWidth="1"/>
    <col min="957" max="958" width="10.33203125" style="1" customWidth="1"/>
    <col min="959" max="959" width="9.109375" style="1" customWidth="1"/>
    <col min="960" max="961" width="10.33203125" style="1" customWidth="1"/>
    <col min="962" max="962" width="9.109375" style="1" customWidth="1"/>
    <col min="963" max="964" width="10.33203125" style="1" customWidth="1"/>
    <col min="965" max="965" width="9.33203125" style="1" customWidth="1"/>
    <col min="966" max="967" width="11.33203125" style="1" customWidth="1"/>
    <col min="968" max="968" width="0.33203125" style="1" customWidth="1"/>
    <col min="969" max="969" width="6.44140625" style="1" customWidth="1"/>
    <col min="970" max="970" width="9.88671875" style="1" customWidth="1"/>
    <col min="971" max="972" width="11" style="1" customWidth="1"/>
    <col min="973" max="974" width="9.77734375" style="1" customWidth="1"/>
    <col min="975" max="975" width="11.33203125" style="1" customWidth="1"/>
    <col min="976" max="979" width="10.21875" style="1" customWidth="1"/>
    <col min="980" max="981" width="11" style="1" customWidth="1"/>
    <col min="982" max="982" width="1" style="1" customWidth="1"/>
    <col min="983" max="983" width="6.44140625" style="1" customWidth="1"/>
    <col min="984" max="989" width="10.109375" style="1" customWidth="1"/>
    <col min="990" max="992" width="10.33203125" style="1" customWidth="1"/>
    <col min="993" max="995" width="11.33203125" style="1" customWidth="1"/>
    <col min="996" max="996" width="1" style="1" customWidth="1"/>
    <col min="997" max="997" width="0.77734375" style="1" customWidth="1"/>
    <col min="998" max="998" width="6.44140625" style="1" customWidth="1"/>
    <col min="999" max="1001" width="11.33203125" style="1" customWidth="1"/>
    <col min="1002" max="1004" width="12.21875" style="1" customWidth="1"/>
    <col min="1005" max="1005" width="9.6640625" style="1" customWidth="1"/>
    <col min="1006" max="1007" width="11.44140625" style="1" customWidth="1"/>
    <col min="1008" max="1039" width="9.6640625" style="1" customWidth="1"/>
    <col min="1040" max="1126" width="8.88671875" style="1"/>
    <col min="1127" max="1127" width="6.33203125" style="1" customWidth="1"/>
    <col min="1128" max="1128" width="9.6640625" style="1" customWidth="1"/>
    <col min="1129" max="1130" width="11.33203125" style="1" customWidth="1"/>
    <col min="1131" max="1131" width="9.6640625" style="1" customWidth="1"/>
    <col min="1132" max="1133" width="10.33203125" style="1" customWidth="1"/>
    <col min="1134" max="1134" width="9.6640625" style="1" customWidth="1"/>
    <col min="1135" max="1136" width="10.21875" style="1" customWidth="1"/>
    <col min="1137" max="1137" width="9.6640625" style="1" customWidth="1"/>
    <col min="1138" max="1139" width="10.33203125" style="1" customWidth="1"/>
    <col min="1140" max="1140" width="0.44140625" style="1" customWidth="1"/>
    <col min="1141" max="1141" width="6.44140625" style="1" customWidth="1"/>
    <col min="1142" max="1142" width="9.6640625" style="1" customWidth="1"/>
    <col min="1143" max="1147" width="10.33203125" style="1" customWidth="1"/>
    <col min="1148" max="1148" width="9.6640625" style="1" customWidth="1"/>
    <col min="1149" max="1150" width="10.33203125" style="1" customWidth="1"/>
    <col min="1151" max="1151" width="9.6640625" style="1" customWidth="1"/>
    <col min="1152" max="1153" width="10.33203125" style="1" customWidth="1"/>
    <col min="1154" max="1154" width="0.77734375" style="1" customWidth="1"/>
    <col min="1155" max="1155" width="6.44140625" style="1" customWidth="1"/>
    <col min="1156" max="1156" width="9.6640625" style="1" customWidth="1"/>
    <col min="1157" max="1158" width="11.33203125" style="1" customWidth="1"/>
    <col min="1159" max="1159" width="9.6640625" style="1" customWidth="1"/>
    <col min="1160" max="1161" width="10.33203125" style="1" customWidth="1"/>
    <col min="1162" max="1162" width="9.6640625" style="1" customWidth="1"/>
    <col min="1163" max="1164" width="10.33203125" style="1" customWidth="1"/>
    <col min="1165" max="1165" width="9.6640625" style="1" customWidth="1"/>
    <col min="1166" max="1167" width="10.33203125" style="1" customWidth="1"/>
    <col min="1168" max="1168" width="1.109375" style="1" customWidth="1"/>
    <col min="1169" max="1169" width="6.44140625" style="1" customWidth="1"/>
    <col min="1170" max="1170" width="9.6640625" style="1" customWidth="1"/>
    <col min="1171" max="1172" width="11.21875" style="1" customWidth="1"/>
    <col min="1173" max="1173" width="9.6640625" style="1" customWidth="1"/>
    <col min="1174" max="1175" width="11.33203125" style="1" customWidth="1"/>
    <col min="1176" max="1176" width="9.109375" style="1" customWidth="1"/>
    <col min="1177" max="1177" width="11.33203125" style="1" customWidth="1"/>
    <col min="1178" max="1178" width="11.21875" style="1" customWidth="1"/>
    <col min="1179" max="1179" width="9.44140625" style="1" customWidth="1"/>
    <col min="1180" max="1181" width="10.33203125" style="1" customWidth="1"/>
    <col min="1182" max="1182" width="0.77734375" style="1" customWidth="1"/>
    <col min="1183" max="1183" width="6.44140625" style="1" customWidth="1"/>
    <col min="1184" max="1184" width="9.6640625" style="1" customWidth="1"/>
    <col min="1185" max="1185" width="10.6640625" style="1" customWidth="1"/>
    <col min="1186" max="1186" width="11.109375" style="1" customWidth="1"/>
    <col min="1187" max="1187" width="9.6640625" style="1" customWidth="1"/>
    <col min="1188" max="1189" width="11.33203125" style="1" customWidth="1"/>
    <col min="1190" max="1190" width="9.6640625" style="1" customWidth="1"/>
    <col min="1191" max="1192" width="10.21875" style="1" customWidth="1"/>
    <col min="1193" max="1193" width="9.6640625" style="1" customWidth="1"/>
    <col min="1194" max="1195" width="10.21875" style="1" customWidth="1"/>
    <col min="1196" max="1196" width="0.6640625" style="1" customWidth="1"/>
    <col min="1197" max="1197" width="6.33203125" style="1" customWidth="1"/>
    <col min="1198" max="1198" width="9.6640625" style="1" customWidth="1"/>
    <col min="1199" max="1200" width="10.33203125" style="1" customWidth="1"/>
    <col min="1201" max="1201" width="9.77734375" style="1" customWidth="1"/>
    <col min="1202" max="1203" width="11.33203125" style="1" customWidth="1"/>
    <col min="1204" max="1204" width="9.6640625" style="1" customWidth="1"/>
    <col min="1205" max="1206" width="10.33203125" style="1" customWidth="1"/>
    <col min="1207" max="1207" width="9.6640625" style="1" customWidth="1"/>
    <col min="1208" max="1209" width="10.33203125" style="1" customWidth="1"/>
    <col min="1210" max="1210" width="0.44140625" style="1" customWidth="1"/>
    <col min="1211" max="1211" width="6.44140625" style="1" customWidth="1"/>
    <col min="1212" max="1212" width="9.6640625" style="1" customWidth="1"/>
    <col min="1213" max="1214" width="10.33203125" style="1" customWidth="1"/>
    <col min="1215" max="1215" width="9.109375" style="1" customWidth="1"/>
    <col min="1216" max="1217" width="10.33203125" style="1" customWidth="1"/>
    <col min="1218" max="1218" width="9.109375" style="1" customWidth="1"/>
    <col min="1219" max="1220" width="10.33203125" style="1" customWidth="1"/>
    <col min="1221" max="1221" width="9.33203125" style="1" customWidth="1"/>
    <col min="1222" max="1223" width="11.33203125" style="1" customWidth="1"/>
    <col min="1224" max="1224" width="0.33203125" style="1" customWidth="1"/>
    <col min="1225" max="1225" width="6.44140625" style="1" customWidth="1"/>
    <col min="1226" max="1226" width="9.88671875" style="1" customWidth="1"/>
    <col min="1227" max="1228" width="11" style="1" customWidth="1"/>
    <col min="1229" max="1230" width="9.77734375" style="1" customWidth="1"/>
    <col min="1231" max="1231" width="11.33203125" style="1" customWidth="1"/>
    <col min="1232" max="1235" width="10.21875" style="1" customWidth="1"/>
    <col min="1236" max="1237" width="11" style="1" customWidth="1"/>
    <col min="1238" max="1238" width="1" style="1" customWidth="1"/>
    <col min="1239" max="1239" width="6.44140625" style="1" customWidth="1"/>
    <col min="1240" max="1245" width="10.109375" style="1" customWidth="1"/>
    <col min="1246" max="1248" width="10.33203125" style="1" customWidth="1"/>
    <col min="1249" max="1251" width="11.33203125" style="1" customWidth="1"/>
    <col min="1252" max="1252" width="1" style="1" customWidth="1"/>
    <col min="1253" max="1253" width="0.77734375" style="1" customWidth="1"/>
    <col min="1254" max="1254" width="6.44140625" style="1" customWidth="1"/>
    <col min="1255" max="1257" width="11.33203125" style="1" customWidth="1"/>
    <col min="1258" max="1260" width="12.21875" style="1" customWidth="1"/>
    <col min="1261" max="1261" width="9.6640625" style="1" customWidth="1"/>
    <col min="1262" max="1263" width="11.44140625" style="1" customWidth="1"/>
    <col min="1264" max="1295" width="9.6640625" style="1" customWidth="1"/>
    <col min="1296" max="1382" width="8.88671875" style="1"/>
    <col min="1383" max="1383" width="6.33203125" style="1" customWidth="1"/>
    <col min="1384" max="1384" width="9.6640625" style="1" customWidth="1"/>
    <col min="1385" max="1386" width="11.33203125" style="1" customWidth="1"/>
    <col min="1387" max="1387" width="9.6640625" style="1" customWidth="1"/>
    <col min="1388" max="1389" width="10.33203125" style="1" customWidth="1"/>
    <col min="1390" max="1390" width="9.6640625" style="1" customWidth="1"/>
    <col min="1391" max="1392" width="10.21875" style="1" customWidth="1"/>
    <col min="1393" max="1393" width="9.6640625" style="1" customWidth="1"/>
    <col min="1394" max="1395" width="10.33203125" style="1" customWidth="1"/>
    <col min="1396" max="1396" width="0.44140625" style="1" customWidth="1"/>
    <col min="1397" max="1397" width="6.44140625" style="1" customWidth="1"/>
    <col min="1398" max="1398" width="9.6640625" style="1" customWidth="1"/>
    <col min="1399" max="1403" width="10.33203125" style="1" customWidth="1"/>
    <col min="1404" max="1404" width="9.6640625" style="1" customWidth="1"/>
    <col min="1405" max="1406" width="10.33203125" style="1" customWidth="1"/>
    <col min="1407" max="1407" width="9.6640625" style="1" customWidth="1"/>
    <col min="1408" max="1409" width="10.33203125" style="1" customWidth="1"/>
    <col min="1410" max="1410" width="0.77734375" style="1" customWidth="1"/>
    <col min="1411" max="1411" width="6.44140625" style="1" customWidth="1"/>
    <col min="1412" max="1412" width="9.6640625" style="1" customWidth="1"/>
    <col min="1413" max="1414" width="11.33203125" style="1" customWidth="1"/>
    <col min="1415" max="1415" width="9.6640625" style="1" customWidth="1"/>
    <col min="1416" max="1417" width="10.33203125" style="1" customWidth="1"/>
    <col min="1418" max="1418" width="9.6640625" style="1" customWidth="1"/>
    <col min="1419" max="1420" width="10.33203125" style="1" customWidth="1"/>
    <col min="1421" max="1421" width="9.6640625" style="1" customWidth="1"/>
    <col min="1422" max="1423" width="10.33203125" style="1" customWidth="1"/>
    <col min="1424" max="1424" width="1.109375" style="1" customWidth="1"/>
    <col min="1425" max="1425" width="6.44140625" style="1" customWidth="1"/>
    <col min="1426" max="1426" width="9.6640625" style="1" customWidth="1"/>
    <col min="1427" max="1428" width="11.21875" style="1" customWidth="1"/>
    <col min="1429" max="1429" width="9.6640625" style="1" customWidth="1"/>
    <col min="1430" max="1431" width="11.33203125" style="1" customWidth="1"/>
    <col min="1432" max="1432" width="9.109375" style="1" customWidth="1"/>
    <col min="1433" max="1433" width="11.33203125" style="1" customWidth="1"/>
    <col min="1434" max="1434" width="11.21875" style="1" customWidth="1"/>
    <col min="1435" max="1435" width="9.44140625" style="1" customWidth="1"/>
    <col min="1436" max="1437" width="10.33203125" style="1" customWidth="1"/>
    <col min="1438" max="1438" width="0.77734375" style="1" customWidth="1"/>
    <col min="1439" max="1439" width="6.44140625" style="1" customWidth="1"/>
    <col min="1440" max="1440" width="9.6640625" style="1" customWidth="1"/>
    <col min="1441" max="1441" width="10.6640625" style="1" customWidth="1"/>
    <col min="1442" max="1442" width="11.109375" style="1" customWidth="1"/>
    <col min="1443" max="1443" width="9.6640625" style="1" customWidth="1"/>
    <col min="1444" max="1445" width="11.33203125" style="1" customWidth="1"/>
    <col min="1446" max="1446" width="9.6640625" style="1" customWidth="1"/>
    <col min="1447" max="1448" width="10.21875" style="1" customWidth="1"/>
    <col min="1449" max="1449" width="9.6640625" style="1" customWidth="1"/>
    <col min="1450" max="1451" width="10.21875" style="1" customWidth="1"/>
    <col min="1452" max="1452" width="0.6640625" style="1" customWidth="1"/>
    <col min="1453" max="1453" width="6.33203125" style="1" customWidth="1"/>
    <col min="1454" max="1454" width="9.6640625" style="1" customWidth="1"/>
    <col min="1455" max="1456" width="10.33203125" style="1" customWidth="1"/>
    <col min="1457" max="1457" width="9.77734375" style="1" customWidth="1"/>
    <col min="1458" max="1459" width="11.33203125" style="1" customWidth="1"/>
    <col min="1460" max="1460" width="9.6640625" style="1" customWidth="1"/>
    <col min="1461" max="1462" width="10.33203125" style="1" customWidth="1"/>
    <col min="1463" max="1463" width="9.6640625" style="1" customWidth="1"/>
    <col min="1464" max="1465" width="10.33203125" style="1" customWidth="1"/>
    <col min="1466" max="1466" width="0.44140625" style="1" customWidth="1"/>
    <col min="1467" max="1467" width="6.44140625" style="1" customWidth="1"/>
    <col min="1468" max="1468" width="9.6640625" style="1" customWidth="1"/>
    <col min="1469" max="1470" width="10.33203125" style="1" customWidth="1"/>
    <col min="1471" max="1471" width="9.109375" style="1" customWidth="1"/>
    <col min="1472" max="1473" width="10.33203125" style="1" customWidth="1"/>
    <col min="1474" max="1474" width="9.109375" style="1" customWidth="1"/>
    <col min="1475" max="1476" width="10.33203125" style="1" customWidth="1"/>
    <col min="1477" max="1477" width="9.33203125" style="1" customWidth="1"/>
    <col min="1478" max="1479" width="11.33203125" style="1" customWidth="1"/>
    <col min="1480" max="1480" width="0.33203125" style="1" customWidth="1"/>
    <col min="1481" max="1481" width="6.44140625" style="1" customWidth="1"/>
    <col min="1482" max="1482" width="9.88671875" style="1" customWidth="1"/>
    <col min="1483" max="1484" width="11" style="1" customWidth="1"/>
    <col min="1485" max="1486" width="9.77734375" style="1" customWidth="1"/>
    <col min="1487" max="1487" width="11.33203125" style="1" customWidth="1"/>
    <col min="1488" max="1491" width="10.21875" style="1" customWidth="1"/>
    <col min="1492" max="1493" width="11" style="1" customWidth="1"/>
    <col min="1494" max="1494" width="1" style="1" customWidth="1"/>
    <col min="1495" max="1495" width="6.44140625" style="1" customWidth="1"/>
    <col min="1496" max="1501" width="10.109375" style="1" customWidth="1"/>
    <col min="1502" max="1504" width="10.33203125" style="1" customWidth="1"/>
    <col min="1505" max="1507" width="11.33203125" style="1" customWidth="1"/>
    <col min="1508" max="1508" width="1" style="1" customWidth="1"/>
    <col min="1509" max="1509" width="0.77734375" style="1" customWidth="1"/>
    <col min="1510" max="1510" width="6.44140625" style="1" customWidth="1"/>
    <col min="1511" max="1513" width="11.33203125" style="1" customWidth="1"/>
    <col min="1514" max="1516" width="12.21875" style="1" customWidth="1"/>
    <col min="1517" max="1517" width="9.6640625" style="1" customWidth="1"/>
    <col min="1518" max="1519" width="11.44140625" style="1" customWidth="1"/>
    <col min="1520" max="1551" width="9.6640625" style="1" customWidth="1"/>
    <col min="1552" max="1638" width="8.88671875" style="1"/>
    <col min="1639" max="1639" width="6.33203125" style="1" customWidth="1"/>
    <col min="1640" max="1640" width="9.6640625" style="1" customWidth="1"/>
    <col min="1641" max="1642" width="11.33203125" style="1" customWidth="1"/>
    <col min="1643" max="1643" width="9.6640625" style="1" customWidth="1"/>
    <col min="1644" max="1645" width="10.33203125" style="1" customWidth="1"/>
    <col min="1646" max="1646" width="9.6640625" style="1" customWidth="1"/>
    <col min="1647" max="1648" width="10.21875" style="1" customWidth="1"/>
    <col min="1649" max="1649" width="9.6640625" style="1" customWidth="1"/>
    <col min="1650" max="1651" width="10.33203125" style="1" customWidth="1"/>
    <col min="1652" max="1652" width="0.44140625" style="1" customWidth="1"/>
    <col min="1653" max="1653" width="6.44140625" style="1" customWidth="1"/>
    <col min="1654" max="1654" width="9.6640625" style="1" customWidth="1"/>
    <col min="1655" max="1659" width="10.33203125" style="1" customWidth="1"/>
    <col min="1660" max="1660" width="9.6640625" style="1" customWidth="1"/>
    <col min="1661" max="1662" width="10.33203125" style="1" customWidth="1"/>
    <col min="1663" max="1663" width="9.6640625" style="1" customWidth="1"/>
    <col min="1664" max="1665" width="10.33203125" style="1" customWidth="1"/>
    <col min="1666" max="1666" width="0.77734375" style="1" customWidth="1"/>
    <col min="1667" max="1667" width="6.44140625" style="1" customWidth="1"/>
    <col min="1668" max="1668" width="9.6640625" style="1" customWidth="1"/>
    <col min="1669" max="1670" width="11.33203125" style="1" customWidth="1"/>
    <col min="1671" max="1671" width="9.6640625" style="1" customWidth="1"/>
    <col min="1672" max="1673" width="10.33203125" style="1" customWidth="1"/>
    <col min="1674" max="1674" width="9.6640625" style="1" customWidth="1"/>
    <col min="1675" max="1676" width="10.33203125" style="1" customWidth="1"/>
    <col min="1677" max="1677" width="9.6640625" style="1" customWidth="1"/>
    <col min="1678" max="1679" width="10.33203125" style="1" customWidth="1"/>
    <col min="1680" max="1680" width="1.109375" style="1" customWidth="1"/>
    <col min="1681" max="1681" width="6.44140625" style="1" customWidth="1"/>
    <col min="1682" max="1682" width="9.6640625" style="1" customWidth="1"/>
    <col min="1683" max="1684" width="11.21875" style="1" customWidth="1"/>
    <col min="1685" max="1685" width="9.6640625" style="1" customWidth="1"/>
    <col min="1686" max="1687" width="11.33203125" style="1" customWidth="1"/>
    <col min="1688" max="1688" width="9.109375" style="1" customWidth="1"/>
    <col min="1689" max="1689" width="11.33203125" style="1" customWidth="1"/>
    <col min="1690" max="1690" width="11.21875" style="1" customWidth="1"/>
    <col min="1691" max="1691" width="9.44140625" style="1" customWidth="1"/>
    <col min="1692" max="1693" width="10.33203125" style="1" customWidth="1"/>
    <col min="1694" max="1694" width="0.77734375" style="1" customWidth="1"/>
    <col min="1695" max="1695" width="6.44140625" style="1" customWidth="1"/>
    <col min="1696" max="1696" width="9.6640625" style="1" customWidth="1"/>
    <col min="1697" max="1697" width="10.6640625" style="1" customWidth="1"/>
    <col min="1698" max="1698" width="11.109375" style="1" customWidth="1"/>
    <col min="1699" max="1699" width="9.6640625" style="1" customWidth="1"/>
    <col min="1700" max="1701" width="11.33203125" style="1" customWidth="1"/>
    <col min="1702" max="1702" width="9.6640625" style="1" customWidth="1"/>
    <col min="1703" max="1704" width="10.21875" style="1" customWidth="1"/>
    <col min="1705" max="1705" width="9.6640625" style="1" customWidth="1"/>
    <col min="1706" max="1707" width="10.21875" style="1" customWidth="1"/>
    <col min="1708" max="1708" width="0.6640625" style="1" customWidth="1"/>
    <col min="1709" max="1709" width="6.33203125" style="1" customWidth="1"/>
    <col min="1710" max="1710" width="9.6640625" style="1" customWidth="1"/>
    <col min="1711" max="1712" width="10.33203125" style="1" customWidth="1"/>
    <col min="1713" max="1713" width="9.77734375" style="1" customWidth="1"/>
    <col min="1714" max="1715" width="11.33203125" style="1" customWidth="1"/>
    <col min="1716" max="1716" width="9.6640625" style="1" customWidth="1"/>
    <col min="1717" max="1718" width="10.33203125" style="1" customWidth="1"/>
    <col min="1719" max="1719" width="9.6640625" style="1" customWidth="1"/>
    <col min="1720" max="1721" width="10.33203125" style="1" customWidth="1"/>
    <col min="1722" max="1722" width="0.44140625" style="1" customWidth="1"/>
    <col min="1723" max="1723" width="6.44140625" style="1" customWidth="1"/>
    <col min="1724" max="1724" width="9.6640625" style="1" customWidth="1"/>
    <col min="1725" max="1726" width="10.33203125" style="1" customWidth="1"/>
    <col min="1727" max="1727" width="9.109375" style="1" customWidth="1"/>
    <col min="1728" max="1729" width="10.33203125" style="1" customWidth="1"/>
    <col min="1730" max="1730" width="9.109375" style="1" customWidth="1"/>
    <col min="1731" max="1732" width="10.33203125" style="1" customWidth="1"/>
    <col min="1733" max="1733" width="9.33203125" style="1" customWidth="1"/>
    <col min="1734" max="1735" width="11.33203125" style="1" customWidth="1"/>
    <col min="1736" max="1736" width="0.33203125" style="1" customWidth="1"/>
    <col min="1737" max="1737" width="6.44140625" style="1" customWidth="1"/>
    <col min="1738" max="1738" width="9.88671875" style="1" customWidth="1"/>
    <col min="1739" max="1740" width="11" style="1" customWidth="1"/>
    <col min="1741" max="1742" width="9.77734375" style="1" customWidth="1"/>
    <col min="1743" max="1743" width="11.33203125" style="1" customWidth="1"/>
    <col min="1744" max="1747" width="10.21875" style="1" customWidth="1"/>
    <col min="1748" max="1749" width="11" style="1" customWidth="1"/>
    <col min="1750" max="1750" width="1" style="1" customWidth="1"/>
    <col min="1751" max="1751" width="6.44140625" style="1" customWidth="1"/>
    <col min="1752" max="1757" width="10.109375" style="1" customWidth="1"/>
    <col min="1758" max="1760" width="10.33203125" style="1" customWidth="1"/>
    <col min="1761" max="1763" width="11.33203125" style="1" customWidth="1"/>
    <col min="1764" max="1764" width="1" style="1" customWidth="1"/>
    <col min="1765" max="1765" width="0.77734375" style="1" customWidth="1"/>
    <col min="1766" max="1766" width="6.44140625" style="1" customWidth="1"/>
    <col min="1767" max="1769" width="11.33203125" style="1" customWidth="1"/>
    <col min="1770" max="1772" width="12.21875" style="1" customWidth="1"/>
    <col min="1773" max="1773" width="9.6640625" style="1" customWidth="1"/>
    <col min="1774" max="1775" width="11.44140625" style="1" customWidth="1"/>
    <col min="1776" max="1807" width="9.6640625" style="1" customWidth="1"/>
    <col min="1808" max="1894" width="8.88671875" style="1"/>
    <col min="1895" max="1895" width="6.33203125" style="1" customWidth="1"/>
    <col min="1896" max="1896" width="9.6640625" style="1" customWidth="1"/>
    <col min="1897" max="1898" width="11.33203125" style="1" customWidth="1"/>
    <col min="1899" max="1899" width="9.6640625" style="1" customWidth="1"/>
    <col min="1900" max="1901" width="10.33203125" style="1" customWidth="1"/>
    <col min="1902" max="1902" width="9.6640625" style="1" customWidth="1"/>
    <col min="1903" max="1904" width="10.21875" style="1" customWidth="1"/>
    <col min="1905" max="1905" width="9.6640625" style="1" customWidth="1"/>
    <col min="1906" max="1907" width="10.33203125" style="1" customWidth="1"/>
    <col min="1908" max="1908" width="0.44140625" style="1" customWidth="1"/>
    <col min="1909" max="1909" width="6.44140625" style="1" customWidth="1"/>
    <col min="1910" max="1910" width="9.6640625" style="1" customWidth="1"/>
    <col min="1911" max="1915" width="10.33203125" style="1" customWidth="1"/>
    <col min="1916" max="1916" width="9.6640625" style="1" customWidth="1"/>
    <col min="1917" max="1918" width="10.33203125" style="1" customWidth="1"/>
    <col min="1919" max="1919" width="9.6640625" style="1" customWidth="1"/>
    <col min="1920" max="1921" width="10.33203125" style="1" customWidth="1"/>
    <col min="1922" max="1922" width="0.77734375" style="1" customWidth="1"/>
    <col min="1923" max="1923" width="6.44140625" style="1" customWidth="1"/>
    <col min="1924" max="1924" width="9.6640625" style="1" customWidth="1"/>
    <col min="1925" max="1926" width="11.33203125" style="1" customWidth="1"/>
    <col min="1927" max="1927" width="9.6640625" style="1" customWidth="1"/>
    <col min="1928" max="1929" width="10.33203125" style="1" customWidth="1"/>
    <col min="1930" max="1930" width="9.6640625" style="1" customWidth="1"/>
    <col min="1931" max="1932" width="10.33203125" style="1" customWidth="1"/>
    <col min="1933" max="1933" width="9.6640625" style="1" customWidth="1"/>
    <col min="1934" max="1935" width="10.33203125" style="1" customWidth="1"/>
    <col min="1936" max="1936" width="1.109375" style="1" customWidth="1"/>
    <col min="1937" max="1937" width="6.44140625" style="1" customWidth="1"/>
    <col min="1938" max="1938" width="9.6640625" style="1" customWidth="1"/>
    <col min="1939" max="1940" width="11.21875" style="1" customWidth="1"/>
    <col min="1941" max="1941" width="9.6640625" style="1" customWidth="1"/>
    <col min="1942" max="1943" width="11.33203125" style="1" customWidth="1"/>
    <col min="1944" max="1944" width="9.109375" style="1" customWidth="1"/>
    <col min="1945" max="1945" width="11.33203125" style="1" customWidth="1"/>
    <col min="1946" max="1946" width="11.21875" style="1" customWidth="1"/>
    <col min="1947" max="1947" width="9.44140625" style="1" customWidth="1"/>
    <col min="1948" max="1949" width="10.33203125" style="1" customWidth="1"/>
    <col min="1950" max="1950" width="0.77734375" style="1" customWidth="1"/>
    <col min="1951" max="1951" width="6.44140625" style="1" customWidth="1"/>
    <col min="1952" max="1952" width="9.6640625" style="1" customWidth="1"/>
    <col min="1953" max="1953" width="10.6640625" style="1" customWidth="1"/>
    <col min="1954" max="1954" width="11.109375" style="1" customWidth="1"/>
    <col min="1955" max="1955" width="9.6640625" style="1" customWidth="1"/>
    <col min="1956" max="1957" width="11.33203125" style="1" customWidth="1"/>
    <col min="1958" max="1958" width="9.6640625" style="1" customWidth="1"/>
    <col min="1959" max="1960" width="10.21875" style="1" customWidth="1"/>
    <col min="1961" max="1961" width="9.6640625" style="1" customWidth="1"/>
    <col min="1962" max="1963" width="10.21875" style="1" customWidth="1"/>
    <col min="1964" max="1964" width="0.6640625" style="1" customWidth="1"/>
    <col min="1965" max="1965" width="6.33203125" style="1" customWidth="1"/>
    <col min="1966" max="1966" width="9.6640625" style="1" customWidth="1"/>
    <col min="1967" max="1968" width="10.33203125" style="1" customWidth="1"/>
    <col min="1969" max="1969" width="9.77734375" style="1" customWidth="1"/>
    <col min="1970" max="1971" width="11.33203125" style="1" customWidth="1"/>
    <col min="1972" max="1972" width="9.6640625" style="1" customWidth="1"/>
    <col min="1973" max="1974" width="10.33203125" style="1" customWidth="1"/>
    <col min="1975" max="1975" width="9.6640625" style="1" customWidth="1"/>
    <col min="1976" max="1977" width="10.33203125" style="1" customWidth="1"/>
    <col min="1978" max="1978" width="0.44140625" style="1" customWidth="1"/>
    <col min="1979" max="1979" width="6.44140625" style="1" customWidth="1"/>
    <col min="1980" max="1980" width="9.6640625" style="1" customWidth="1"/>
    <col min="1981" max="1982" width="10.33203125" style="1" customWidth="1"/>
    <col min="1983" max="1983" width="9.109375" style="1" customWidth="1"/>
    <col min="1984" max="1985" width="10.33203125" style="1" customWidth="1"/>
    <col min="1986" max="1986" width="9.109375" style="1" customWidth="1"/>
    <col min="1987" max="1988" width="10.33203125" style="1" customWidth="1"/>
    <col min="1989" max="1989" width="9.33203125" style="1" customWidth="1"/>
    <col min="1990" max="1991" width="11.33203125" style="1" customWidth="1"/>
    <col min="1992" max="1992" width="0.33203125" style="1" customWidth="1"/>
    <col min="1993" max="1993" width="6.44140625" style="1" customWidth="1"/>
    <col min="1994" max="1994" width="9.88671875" style="1" customWidth="1"/>
    <col min="1995" max="1996" width="11" style="1" customWidth="1"/>
    <col min="1997" max="1998" width="9.77734375" style="1" customWidth="1"/>
    <col min="1999" max="1999" width="11.33203125" style="1" customWidth="1"/>
    <col min="2000" max="2003" width="10.21875" style="1" customWidth="1"/>
    <col min="2004" max="2005" width="11" style="1" customWidth="1"/>
    <col min="2006" max="2006" width="1" style="1" customWidth="1"/>
    <col min="2007" max="2007" width="6.44140625" style="1" customWidth="1"/>
    <col min="2008" max="2013" width="10.109375" style="1" customWidth="1"/>
    <col min="2014" max="2016" width="10.33203125" style="1" customWidth="1"/>
    <col min="2017" max="2019" width="11.33203125" style="1" customWidth="1"/>
    <col min="2020" max="2020" width="1" style="1" customWidth="1"/>
    <col min="2021" max="2021" width="0.77734375" style="1" customWidth="1"/>
    <col min="2022" max="2022" width="6.44140625" style="1" customWidth="1"/>
    <col min="2023" max="2025" width="11.33203125" style="1" customWidth="1"/>
    <col min="2026" max="2028" width="12.21875" style="1" customWidth="1"/>
    <col min="2029" max="2029" width="9.6640625" style="1" customWidth="1"/>
    <col min="2030" max="2031" width="11.44140625" style="1" customWidth="1"/>
    <col min="2032" max="2063" width="9.6640625" style="1" customWidth="1"/>
    <col min="2064" max="2150" width="8.88671875" style="1"/>
    <col min="2151" max="2151" width="6.33203125" style="1" customWidth="1"/>
    <col min="2152" max="2152" width="9.6640625" style="1" customWidth="1"/>
    <col min="2153" max="2154" width="11.33203125" style="1" customWidth="1"/>
    <col min="2155" max="2155" width="9.6640625" style="1" customWidth="1"/>
    <col min="2156" max="2157" width="10.33203125" style="1" customWidth="1"/>
    <col min="2158" max="2158" width="9.6640625" style="1" customWidth="1"/>
    <col min="2159" max="2160" width="10.21875" style="1" customWidth="1"/>
    <col min="2161" max="2161" width="9.6640625" style="1" customWidth="1"/>
    <col min="2162" max="2163" width="10.33203125" style="1" customWidth="1"/>
    <col min="2164" max="2164" width="0.44140625" style="1" customWidth="1"/>
    <col min="2165" max="2165" width="6.44140625" style="1" customWidth="1"/>
    <col min="2166" max="2166" width="9.6640625" style="1" customWidth="1"/>
    <col min="2167" max="2171" width="10.33203125" style="1" customWidth="1"/>
    <col min="2172" max="2172" width="9.6640625" style="1" customWidth="1"/>
    <col min="2173" max="2174" width="10.33203125" style="1" customWidth="1"/>
    <col min="2175" max="2175" width="9.6640625" style="1" customWidth="1"/>
    <col min="2176" max="2177" width="10.33203125" style="1" customWidth="1"/>
    <col min="2178" max="2178" width="0.77734375" style="1" customWidth="1"/>
    <col min="2179" max="2179" width="6.44140625" style="1" customWidth="1"/>
    <col min="2180" max="2180" width="9.6640625" style="1" customWidth="1"/>
    <col min="2181" max="2182" width="11.33203125" style="1" customWidth="1"/>
    <col min="2183" max="2183" width="9.6640625" style="1" customWidth="1"/>
    <col min="2184" max="2185" width="10.33203125" style="1" customWidth="1"/>
    <col min="2186" max="2186" width="9.6640625" style="1" customWidth="1"/>
    <col min="2187" max="2188" width="10.33203125" style="1" customWidth="1"/>
    <col min="2189" max="2189" width="9.6640625" style="1" customWidth="1"/>
    <col min="2190" max="2191" width="10.33203125" style="1" customWidth="1"/>
    <col min="2192" max="2192" width="1.109375" style="1" customWidth="1"/>
    <col min="2193" max="2193" width="6.44140625" style="1" customWidth="1"/>
    <col min="2194" max="2194" width="9.6640625" style="1" customWidth="1"/>
    <col min="2195" max="2196" width="11.21875" style="1" customWidth="1"/>
    <col min="2197" max="2197" width="9.6640625" style="1" customWidth="1"/>
    <col min="2198" max="2199" width="11.33203125" style="1" customWidth="1"/>
    <col min="2200" max="2200" width="9.109375" style="1" customWidth="1"/>
    <col min="2201" max="2201" width="11.33203125" style="1" customWidth="1"/>
    <col min="2202" max="2202" width="11.21875" style="1" customWidth="1"/>
    <col min="2203" max="2203" width="9.44140625" style="1" customWidth="1"/>
    <col min="2204" max="2205" width="10.33203125" style="1" customWidth="1"/>
    <col min="2206" max="2206" width="0.77734375" style="1" customWidth="1"/>
    <col min="2207" max="2207" width="6.44140625" style="1" customWidth="1"/>
    <col min="2208" max="2208" width="9.6640625" style="1" customWidth="1"/>
    <col min="2209" max="2209" width="10.6640625" style="1" customWidth="1"/>
    <col min="2210" max="2210" width="11.109375" style="1" customWidth="1"/>
    <col min="2211" max="2211" width="9.6640625" style="1" customWidth="1"/>
    <col min="2212" max="2213" width="11.33203125" style="1" customWidth="1"/>
    <col min="2214" max="2214" width="9.6640625" style="1" customWidth="1"/>
    <col min="2215" max="2216" width="10.21875" style="1" customWidth="1"/>
    <col min="2217" max="2217" width="9.6640625" style="1" customWidth="1"/>
    <col min="2218" max="2219" width="10.21875" style="1" customWidth="1"/>
    <col min="2220" max="2220" width="0.6640625" style="1" customWidth="1"/>
    <col min="2221" max="2221" width="6.33203125" style="1" customWidth="1"/>
    <col min="2222" max="2222" width="9.6640625" style="1" customWidth="1"/>
    <col min="2223" max="2224" width="10.33203125" style="1" customWidth="1"/>
    <col min="2225" max="2225" width="9.77734375" style="1" customWidth="1"/>
    <col min="2226" max="2227" width="11.33203125" style="1" customWidth="1"/>
    <col min="2228" max="2228" width="9.6640625" style="1" customWidth="1"/>
    <col min="2229" max="2230" width="10.33203125" style="1" customWidth="1"/>
    <col min="2231" max="2231" width="9.6640625" style="1" customWidth="1"/>
    <col min="2232" max="2233" width="10.33203125" style="1" customWidth="1"/>
    <col min="2234" max="2234" width="0.44140625" style="1" customWidth="1"/>
    <col min="2235" max="2235" width="6.44140625" style="1" customWidth="1"/>
    <col min="2236" max="2236" width="9.6640625" style="1" customWidth="1"/>
    <col min="2237" max="2238" width="10.33203125" style="1" customWidth="1"/>
    <col min="2239" max="2239" width="9.109375" style="1" customWidth="1"/>
    <col min="2240" max="2241" width="10.33203125" style="1" customWidth="1"/>
    <col min="2242" max="2242" width="9.109375" style="1" customWidth="1"/>
    <col min="2243" max="2244" width="10.33203125" style="1" customWidth="1"/>
    <col min="2245" max="2245" width="9.33203125" style="1" customWidth="1"/>
    <col min="2246" max="2247" width="11.33203125" style="1" customWidth="1"/>
    <col min="2248" max="2248" width="0.33203125" style="1" customWidth="1"/>
    <col min="2249" max="2249" width="6.44140625" style="1" customWidth="1"/>
    <col min="2250" max="2250" width="9.88671875" style="1" customWidth="1"/>
    <col min="2251" max="2252" width="11" style="1" customWidth="1"/>
    <col min="2253" max="2254" width="9.77734375" style="1" customWidth="1"/>
    <col min="2255" max="2255" width="11.33203125" style="1" customWidth="1"/>
    <col min="2256" max="2259" width="10.21875" style="1" customWidth="1"/>
    <col min="2260" max="2261" width="11" style="1" customWidth="1"/>
    <col min="2262" max="2262" width="1" style="1" customWidth="1"/>
    <col min="2263" max="2263" width="6.44140625" style="1" customWidth="1"/>
    <col min="2264" max="2269" width="10.109375" style="1" customWidth="1"/>
    <col min="2270" max="2272" width="10.33203125" style="1" customWidth="1"/>
    <col min="2273" max="2275" width="11.33203125" style="1" customWidth="1"/>
    <col min="2276" max="2276" width="1" style="1" customWidth="1"/>
    <col min="2277" max="2277" width="0.77734375" style="1" customWidth="1"/>
    <col min="2278" max="2278" width="6.44140625" style="1" customWidth="1"/>
    <col min="2279" max="2281" width="11.33203125" style="1" customWidth="1"/>
    <col min="2282" max="2284" width="12.21875" style="1" customWidth="1"/>
    <col min="2285" max="2285" width="9.6640625" style="1" customWidth="1"/>
    <col min="2286" max="2287" width="11.44140625" style="1" customWidth="1"/>
    <col min="2288" max="2319" width="9.6640625" style="1" customWidth="1"/>
    <col min="2320" max="2406" width="8.88671875" style="1"/>
    <col min="2407" max="2407" width="6.33203125" style="1" customWidth="1"/>
    <col min="2408" max="2408" width="9.6640625" style="1" customWidth="1"/>
    <col min="2409" max="2410" width="11.33203125" style="1" customWidth="1"/>
    <col min="2411" max="2411" width="9.6640625" style="1" customWidth="1"/>
    <col min="2412" max="2413" width="10.33203125" style="1" customWidth="1"/>
    <col min="2414" max="2414" width="9.6640625" style="1" customWidth="1"/>
    <col min="2415" max="2416" width="10.21875" style="1" customWidth="1"/>
    <col min="2417" max="2417" width="9.6640625" style="1" customWidth="1"/>
    <col min="2418" max="2419" width="10.33203125" style="1" customWidth="1"/>
    <col min="2420" max="2420" width="0.44140625" style="1" customWidth="1"/>
    <col min="2421" max="2421" width="6.44140625" style="1" customWidth="1"/>
    <col min="2422" max="2422" width="9.6640625" style="1" customWidth="1"/>
    <col min="2423" max="2427" width="10.33203125" style="1" customWidth="1"/>
    <col min="2428" max="2428" width="9.6640625" style="1" customWidth="1"/>
    <col min="2429" max="2430" width="10.33203125" style="1" customWidth="1"/>
    <col min="2431" max="2431" width="9.6640625" style="1" customWidth="1"/>
    <col min="2432" max="2433" width="10.33203125" style="1" customWidth="1"/>
    <col min="2434" max="2434" width="0.77734375" style="1" customWidth="1"/>
    <col min="2435" max="2435" width="6.44140625" style="1" customWidth="1"/>
    <col min="2436" max="2436" width="9.6640625" style="1" customWidth="1"/>
    <col min="2437" max="2438" width="11.33203125" style="1" customWidth="1"/>
    <col min="2439" max="2439" width="9.6640625" style="1" customWidth="1"/>
    <col min="2440" max="2441" width="10.33203125" style="1" customWidth="1"/>
    <col min="2442" max="2442" width="9.6640625" style="1" customWidth="1"/>
    <col min="2443" max="2444" width="10.33203125" style="1" customWidth="1"/>
    <col min="2445" max="2445" width="9.6640625" style="1" customWidth="1"/>
    <col min="2446" max="2447" width="10.33203125" style="1" customWidth="1"/>
    <col min="2448" max="2448" width="1.109375" style="1" customWidth="1"/>
    <col min="2449" max="2449" width="6.44140625" style="1" customWidth="1"/>
    <col min="2450" max="2450" width="9.6640625" style="1" customWidth="1"/>
    <col min="2451" max="2452" width="11.21875" style="1" customWidth="1"/>
    <col min="2453" max="2453" width="9.6640625" style="1" customWidth="1"/>
    <col min="2454" max="2455" width="11.33203125" style="1" customWidth="1"/>
    <col min="2456" max="2456" width="9.109375" style="1" customWidth="1"/>
    <col min="2457" max="2457" width="11.33203125" style="1" customWidth="1"/>
    <col min="2458" max="2458" width="11.21875" style="1" customWidth="1"/>
    <col min="2459" max="2459" width="9.44140625" style="1" customWidth="1"/>
    <col min="2460" max="2461" width="10.33203125" style="1" customWidth="1"/>
    <col min="2462" max="2462" width="0.77734375" style="1" customWidth="1"/>
    <col min="2463" max="2463" width="6.44140625" style="1" customWidth="1"/>
    <col min="2464" max="2464" width="9.6640625" style="1" customWidth="1"/>
    <col min="2465" max="2465" width="10.6640625" style="1" customWidth="1"/>
    <col min="2466" max="2466" width="11.109375" style="1" customWidth="1"/>
    <col min="2467" max="2467" width="9.6640625" style="1" customWidth="1"/>
    <col min="2468" max="2469" width="11.33203125" style="1" customWidth="1"/>
    <col min="2470" max="2470" width="9.6640625" style="1" customWidth="1"/>
    <col min="2471" max="2472" width="10.21875" style="1" customWidth="1"/>
    <col min="2473" max="2473" width="9.6640625" style="1" customWidth="1"/>
    <col min="2474" max="2475" width="10.21875" style="1" customWidth="1"/>
    <col min="2476" max="2476" width="0.6640625" style="1" customWidth="1"/>
    <col min="2477" max="2477" width="6.33203125" style="1" customWidth="1"/>
    <col min="2478" max="2478" width="9.6640625" style="1" customWidth="1"/>
    <col min="2479" max="2480" width="10.33203125" style="1" customWidth="1"/>
    <col min="2481" max="2481" width="9.77734375" style="1" customWidth="1"/>
    <col min="2482" max="2483" width="11.33203125" style="1" customWidth="1"/>
    <col min="2484" max="2484" width="9.6640625" style="1" customWidth="1"/>
    <col min="2485" max="2486" width="10.33203125" style="1" customWidth="1"/>
    <col min="2487" max="2487" width="9.6640625" style="1" customWidth="1"/>
    <col min="2488" max="2489" width="10.33203125" style="1" customWidth="1"/>
    <col min="2490" max="2490" width="0.44140625" style="1" customWidth="1"/>
    <col min="2491" max="2491" width="6.44140625" style="1" customWidth="1"/>
    <col min="2492" max="2492" width="9.6640625" style="1" customWidth="1"/>
    <col min="2493" max="2494" width="10.33203125" style="1" customWidth="1"/>
    <col min="2495" max="2495" width="9.109375" style="1" customWidth="1"/>
    <col min="2496" max="2497" width="10.33203125" style="1" customWidth="1"/>
    <col min="2498" max="2498" width="9.109375" style="1" customWidth="1"/>
    <col min="2499" max="2500" width="10.33203125" style="1" customWidth="1"/>
    <col min="2501" max="2501" width="9.33203125" style="1" customWidth="1"/>
    <col min="2502" max="2503" width="11.33203125" style="1" customWidth="1"/>
    <col min="2504" max="2504" width="0.33203125" style="1" customWidth="1"/>
    <col min="2505" max="2505" width="6.44140625" style="1" customWidth="1"/>
    <col min="2506" max="2506" width="9.88671875" style="1" customWidth="1"/>
    <col min="2507" max="2508" width="11" style="1" customWidth="1"/>
    <col min="2509" max="2510" width="9.77734375" style="1" customWidth="1"/>
    <col min="2511" max="2511" width="11.33203125" style="1" customWidth="1"/>
    <col min="2512" max="2515" width="10.21875" style="1" customWidth="1"/>
    <col min="2516" max="2517" width="11" style="1" customWidth="1"/>
    <col min="2518" max="2518" width="1" style="1" customWidth="1"/>
    <col min="2519" max="2519" width="6.44140625" style="1" customWidth="1"/>
    <col min="2520" max="2525" width="10.109375" style="1" customWidth="1"/>
    <col min="2526" max="2528" width="10.33203125" style="1" customWidth="1"/>
    <col min="2529" max="2531" width="11.33203125" style="1" customWidth="1"/>
    <col min="2532" max="2532" width="1" style="1" customWidth="1"/>
    <col min="2533" max="2533" width="0.77734375" style="1" customWidth="1"/>
    <col min="2534" max="2534" width="6.44140625" style="1" customWidth="1"/>
    <col min="2535" max="2537" width="11.33203125" style="1" customWidth="1"/>
    <col min="2538" max="2540" width="12.21875" style="1" customWidth="1"/>
    <col min="2541" max="2541" width="9.6640625" style="1" customWidth="1"/>
    <col min="2542" max="2543" width="11.44140625" style="1" customWidth="1"/>
    <col min="2544" max="2575" width="9.6640625" style="1" customWidth="1"/>
    <col min="2576" max="2662" width="8.88671875" style="1"/>
    <col min="2663" max="2663" width="6.33203125" style="1" customWidth="1"/>
    <col min="2664" max="2664" width="9.6640625" style="1" customWidth="1"/>
    <col min="2665" max="2666" width="11.33203125" style="1" customWidth="1"/>
    <col min="2667" max="2667" width="9.6640625" style="1" customWidth="1"/>
    <col min="2668" max="2669" width="10.33203125" style="1" customWidth="1"/>
    <col min="2670" max="2670" width="9.6640625" style="1" customWidth="1"/>
    <col min="2671" max="2672" width="10.21875" style="1" customWidth="1"/>
    <col min="2673" max="2673" width="9.6640625" style="1" customWidth="1"/>
    <col min="2674" max="2675" width="10.33203125" style="1" customWidth="1"/>
    <col min="2676" max="2676" width="0.44140625" style="1" customWidth="1"/>
    <col min="2677" max="2677" width="6.44140625" style="1" customWidth="1"/>
    <col min="2678" max="2678" width="9.6640625" style="1" customWidth="1"/>
    <col min="2679" max="2683" width="10.33203125" style="1" customWidth="1"/>
    <col min="2684" max="2684" width="9.6640625" style="1" customWidth="1"/>
    <col min="2685" max="2686" width="10.33203125" style="1" customWidth="1"/>
    <col min="2687" max="2687" width="9.6640625" style="1" customWidth="1"/>
    <col min="2688" max="2689" width="10.33203125" style="1" customWidth="1"/>
    <col min="2690" max="2690" width="0.77734375" style="1" customWidth="1"/>
    <col min="2691" max="2691" width="6.44140625" style="1" customWidth="1"/>
    <col min="2692" max="2692" width="9.6640625" style="1" customWidth="1"/>
    <col min="2693" max="2694" width="11.33203125" style="1" customWidth="1"/>
    <col min="2695" max="2695" width="9.6640625" style="1" customWidth="1"/>
    <col min="2696" max="2697" width="10.33203125" style="1" customWidth="1"/>
    <col min="2698" max="2698" width="9.6640625" style="1" customWidth="1"/>
    <col min="2699" max="2700" width="10.33203125" style="1" customWidth="1"/>
    <col min="2701" max="2701" width="9.6640625" style="1" customWidth="1"/>
    <col min="2702" max="2703" width="10.33203125" style="1" customWidth="1"/>
    <col min="2704" max="2704" width="1.109375" style="1" customWidth="1"/>
    <col min="2705" max="2705" width="6.44140625" style="1" customWidth="1"/>
    <col min="2706" max="2706" width="9.6640625" style="1" customWidth="1"/>
    <col min="2707" max="2708" width="11.21875" style="1" customWidth="1"/>
    <col min="2709" max="2709" width="9.6640625" style="1" customWidth="1"/>
    <col min="2710" max="2711" width="11.33203125" style="1" customWidth="1"/>
    <col min="2712" max="2712" width="9.109375" style="1" customWidth="1"/>
    <col min="2713" max="2713" width="11.33203125" style="1" customWidth="1"/>
    <col min="2714" max="2714" width="11.21875" style="1" customWidth="1"/>
    <col min="2715" max="2715" width="9.44140625" style="1" customWidth="1"/>
    <col min="2716" max="2717" width="10.33203125" style="1" customWidth="1"/>
    <col min="2718" max="2718" width="0.77734375" style="1" customWidth="1"/>
    <col min="2719" max="2719" width="6.44140625" style="1" customWidth="1"/>
    <col min="2720" max="2720" width="9.6640625" style="1" customWidth="1"/>
    <col min="2721" max="2721" width="10.6640625" style="1" customWidth="1"/>
    <col min="2722" max="2722" width="11.109375" style="1" customWidth="1"/>
    <col min="2723" max="2723" width="9.6640625" style="1" customWidth="1"/>
    <col min="2724" max="2725" width="11.33203125" style="1" customWidth="1"/>
    <col min="2726" max="2726" width="9.6640625" style="1" customWidth="1"/>
    <col min="2727" max="2728" width="10.21875" style="1" customWidth="1"/>
    <col min="2729" max="2729" width="9.6640625" style="1" customWidth="1"/>
    <col min="2730" max="2731" width="10.21875" style="1" customWidth="1"/>
    <col min="2732" max="2732" width="0.6640625" style="1" customWidth="1"/>
    <col min="2733" max="2733" width="6.33203125" style="1" customWidth="1"/>
    <col min="2734" max="2734" width="9.6640625" style="1" customWidth="1"/>
    <col min="2735" max="2736" width="10.33203125" style="1" customWidth="1"/>
    <col min="2737" max="2737" width="9.77734375" style="1" customWidth="1"/>
    <col min="2738" max="2739" width="11.33203125" style="1" customWidth="1"/>
    <col min="2740" max="2740" width="9.6640625" style="1" customWidth="1"/>
    <col min="2741" max="2742" width="10.33203125" style="1" customWidth="1"/>
    <col min="2743" max="2743" width="9.6640625" style="1" customWidth="1"/>
    <col min="2744" max="2745" width="10.33203125" style="1" customWidth="1"/>
    <col min="2746" max="2746" width="0.44140625" style="1" customWidth="1"/>
    <col min="2747" max="2747" width="6.44140625" style="1" customWidth="1"/>
    <col min="2748" max="2748" width="9.6640625" style="1" customWidth="1"/>
    <col min="2749" max="2750" width="10.33203125" style="1" customWidth="1"/>
    <col min="2751" max="2751" width="9.109375" style="1" customWidth="1"/>
    <col min="2752" max="2753" width="10.33203125" style="1" customWidth="1"/>
    <col min="2754" max="2754" width="9.109375" style="1" customWidth="1"/>
    <col min="2755" max="2756" width="10.33203125" style="1" customWidth="1"/>
    <col min="2757" max="2757" width="9.33203125" style="1" customWidth="1"/>
    <col min="2758" max="2759" width="11.33203125" style="1" customWidth="1"/>
    <col min="2760" max="2760" width="0.33203125" style="1" customWidth="1"/>
    <col min="2761" max="2761" width="6.44140625" style="1" customWidth="1"/>
    <col min="2762" max="2762" width="9.88671875" style="1" customWidth="1"/>
    <col min="2763" max="2764" width="11" style="1" customWidth="1"/>
    <col min="2765" max="2766" width="9.77734375" style="1" customWidth="1"/>
    <col min="2767" max="2767" width="11.33203125" style="1" customWidth="1"/>
    <col min="2768" max="2771" width="10.21875" style="1" customWidth="1"/>
    <col min="2772" max="2773" width="11" style="1" customWidth="1"/>
    <col min="2774" max="2774" width="1" style="1" customWidth="1"/>
    <col min="2775" max="2775" width="6.44140625" style="1" customWidth="1"/>
    <col min="2776" max="2781" width="10.109375" style="1" customWidth="1"/>
    <col min="2782" max="2784" width="10.33203125" style="1" customWidth="1"/>
    <col min="2785" max="2787" width="11.33203125" style="1" customWidth="1"/>
    <col min="2788" max="2788" width="1" style="1" customWidth="1"/>
    <col min="2789" max="2789" width="0.77734375" style="1" customWidth="1"/>
    <col min="2790" max="2790" width="6.44140625" style="1" customWidth="1"/>
    <col min="2791" max="2793" width="11.33203125" style="1" customWidth="1"/>
    <col min="2794" max="2796" width="12.21875" style="1" customWidth="1"/>
    <col min="2797" max="2797" width="9.6640625" style="1" customWidth="1"/>
    <col min="2798" max="2799" width="11.44140625" style="1" customWidth="1"/>
    <col min="2800" max="2831" width="9.6640625" style="1" customWidth="1"/>
    <col min="2832" max="2918" width="8.88671875" style="1"/>
    <col min="2919" max="2919" width="6.33203125" style="1" customWidth="1"/>
    <col min="2920" max="2920" width="9.6640625" style="1" customWidth="1"/>
    <col min="2921" max="2922" width="11.33203125" style="1" customWidth="1"/>
    <col min="2923" max="2923" width="9.6640625" style="1" customWidth="1"/>
    <col min="2924" max="2925" width="10.33203125" style="1" customWidth="1"/>
    <col min="2926" max="2926" width="9.6640625" style="1" customWidth="1"/>
    <col min="2927" max="2928" width="10.21875" style="1" customWidth="1"/>
    <col min="2929" max="2929" width="9.6640625" style="1" customWidth="1"/>
    <col min="2930" max="2931" width="10.33203125" style="1" customWidth="1"/>
    <col min="2932" max="2932" width="0.44140625" style="1" customWidth="1"/>
    <col min="2933" max="2933" width="6.44140625" style="1" customWidth="1"/>
    <col min="2934" max="2934" width="9.6640625" style="1" customWidth="1"/>
    <col min="2935" max="2939" width="10.33203125" style="1" customWidth="1"/>
    <col min="2940" max="2940" width="9.6640625" style="1" customWidth="1"/>
    <col min="2941" max="2942" width="10.33203125" style="1" customWidth="1"/>
    <col min="2943" max="2943" width="9.6640625" style="1" customWidth="1"/>
    <col min="2944" max="2945" width="10.33203125" style="1" customWidth="1"/>
    <col min="2946" max="2946" width="0.77734375" style="1" customWidth="1"/>
    <col min="2947" max="2947" width="6.44140625" style="1" customWidth="1"/>
    <col min="2948" max="2948" width="9.6640625" style="1" customWidth="1"/>
    <col min="2949" max="2950" width="11.33203125" style="1" customWidth="1"/>
    <col min="2951" max="2951" width="9.6640625" style="1" customWidth="1"/>
    <col min="2952" max="2953" width="10.33203125" style="1" customWidth="1"/>
    <col min="2954" max="2954" width="9.6640625" style="1" customWidth="1"/>
    <col min="2955" max="2956" width="10.33203125" style="1" customWidth="1"/>
    <col min="2957" max="2957" width="9.6640625" style="1" customWidth="1"/>
    <col min="2958" max="2959" width="10.33203125" style="1" customWidth="1"/>
    <col min="2960" max="2960" width="1.109375" style="1" customWidth="1"/>
    <col min="2961" max="2961" width="6.44140625" style="1" customWidth="1"/>
    <col min="2962" max="2962" width="9.6640625" style="1" customWidth="1"/>
    <col min="2963" max="2964" width="11.21875" style="1" customWidth="1"/>
    <col min="2965" max="2965" width="9.6640625" style="1" customWidth="1"/>
    <col min="2966" max="2967" width="11.33203125" style="1" customWidth="1"/>
    <col min="2968" max="2968" width="9.109375" style="1" customWidth="1"/>
    <col min="2969" max="2969" width="11.33203125" style="1" customWidth="1"/>
    <col min="2970" max="2970" width="11.21875" style="1" customWidth="1"/>
    <col min="2971" max="2971" width="9.44140625" style="1" customWidth="1"/>
    <col min="2972" max="2973" width="10.33203125" style="1" customWidth="1"/>
    <col min="2974" max="2974" width="0.77734375" style="1" customWidth="1"/>
    <col min="2975" max="2975" width="6.44140625" style="1" customWidth="1"/>
    <col min="2976" max="2976" width="9.6640625" style="1" customWidth="1"/>
    <col min="2977" max="2977" width="10.6640625" style="1" customWidth="1"/>
    <col min="2978" max="2978" width="11.109375" style="1" customWidth="1"/>
    <col min="2979" max="2979" width="9.6640625" style="1" customWidth="1"/>
    <col min="2980" max="2981" width="11.33203125" style="1" customWidth="1"/>
    <col min="2982" max="2982" width="9.6640625" style="1" customWidth="1"/>
    <col min="2983" max="2984" width="10.21875" style="1" customWidth="1"/>
    <col min="2985" max="2985" width="9.6640625" style="1" customWidth="1"/>
    <col min="2986" max="2987" width="10.21875" style="1" customWidth="1"/>
    <col min="2988" max="2988" width="0.6640625" style="1" customWidth="1"/>
    <col min="2989" max="2989" width="6.33203125" style="1" customWidth="1"/>
    <col min="2990" max="2990" width="9.6640625" style="1" customWidth="1"/>
    <col min="2991" max="2992" width="10.33203125" style="1" customWidth="1"/>
    <col min="2993" max="2993" width="9.77734375" style="1" customWidth="1"/>
    <col min="2994" max="2995" width="11.33203125" style="1" customWidth="1"/>
    <col min="2996" max="2996" width="9.6640625" style="1" customWidth="1"/>
    <col min="2997" max="2998" width="10.33203125" style="1" customWidth="1"/>
    <col min="2999" max="2999" width="9.6640625" style="1" customWidth="1"/>
    <col min="3000" max="3001" width="10.33203125" style="1" customWidth="1"/>
    <col min="3002" max="3002" width="0.44140625" style="1" customWidth="1"/>
    <col min="3003" max="3003" width="6.44140625" style="1" customWidth="1"/>
    <col min="3004" max="3004" width="9.6640625" style="1" customWidth="1"/>
    <col min="3005" max="3006" width="10.33203125" style="1" customWidth="1"/>
    <col min="3007" max="3007" width="9.109375" style="1" customWidth="1"/>
    <col min="3008" max="3009" width="10.33203125" style="1" customWidth="1"/>
    <col min="3010" max="3010" width="9.109375" style="1" customWidth="1"/>
    <col min="3011" max="3012" width="10.33203125" style="1" customWidth="1"/>
    <col min="3013" max="3013" width="9.33203125" style="1" customWidth="1"/>
    <col min="3014" max="3015" width="11.33203125" style="1" customWidth="1"/>
    <col min="3016" max="3016" width="0.33203125" style="1" customWidth="1"/>
    <col min="3017" max="3017" width="6.44140625" style="1" customWidth="1"/>
    <col min="3018" max="3018" width="9.88671875" style="1" customWidth="1"/>
    <col min="3019" max="3020" width="11" style="1" customWidth="1"/>
    <col min="3021" max="3022" width="9.77734375" style="1" customWidth="1"/>
    <col min="3023" max="3023" width="11.33203125" style="1" customWidth="1"/>
    <col min="3024" max="3027" width="10.21875" style="1" customWidth="1"/>
    <col min="3028" max="3029" width="11" style="1" customWidth="1"/>
    <col min="3030" max="3030" width="1" style="1" customWidth="1"/>
    <col min="3031" max="3031" width="6.44140625" style="1" customWidth="1"/>
    <col min="3032" max="3037" width="10.109375" style="1" customWidth="1"/>
    <col min="3038" max="3040" width="10.33203125" style="1" customWidth="1"/>
    <col min="3041" max="3043" width="11.33203125" style="1" customWidth="1"/>
    <col min="3044" max="3044" width="1" style="1" customWidth="1"/>
    <col min="3045" max="3045" width="0.77734375" style="1" customWidth="1"/>
    <col min="3046" max="3046" width="6.44140625" style="1" customWidth="1"/>
    <col min="3047" max="3049" width="11.33203125" style="1" customWidth="1"/>
    <col min="3050" max="3052" width="12.21875" style="1" customWidth="1"/>
    <col min="3053" max="3053" width="9.6640625" style="1" customWidth="1"/>
    <col min="3054" max="3055" width="11.44140625" style="1" customWidth="1"/>
    <col min="3056" max="3087" width="9.6640625" style="1" customWidth="1"/>
    <col min="3088" max="3174" width="8.88671875" style="1"/>
    <col min="3175" max="3175" width="6.33203125" style="1" customWidth="1"/>
    <col min="3176" max="3176" width="9.6640625" style="1" customWidth="1"/>
    <col min="3177" max="3178" width="11.33203125" style="1" customWidth="1"/>
    <col min="3179" max="3179" width="9.6640625" style="1" customWidth="1"/>
    <col min="3180" max="3181" width="10.33203125" style="1" customWidth="1"/>
    <col min="3182" max="3182" width="9.6640625" style="1" customWidth="1"/>
    <col min="3183" max="3184" width="10.21875" style="1" customWidth="1"/>
    <col min="3185" max="3185" width="9.6640625" style="1" customWidth="1"/>
    <col min="3186" max="3187" width="10.33203125" style="1" customWidth="1"/>
    <col min="3188" max="3188" width="0.44140625" style="1" customWidth="1"/>
    <col min="3189" max="3189" width="6.44140625" style="1" customWidth="1"/>
    <col min="3190" max="3190" width="9.6640625" style="1" customWidth="1"/>
    <col min="3191" max="3195" width="10.33203125" style="1" customWidth="1"/>
    <col min="3196" max="3196" width="9.6640625" style="1" customWidth="1"/>
    <col min="3197" max="3198" width="10.33203125" style="1" customWidth="1"/>
    <col min="3199" max="3199" width="9.6640625" style="1" customWidth="1"/>
    <col min="3200" max="3201" width="10.33203125" style="1" customWidth="1"/>
    <col min="3202" max="3202" width="0.77734375" style="1" customWidth="1"/>
    <col min="3203" max="3203" width="6.44140625" style="1" customWidth="1"/>
    <col min="3204" max="3204" width="9.6640625" style="1" customWidth="1"/>
    <col min="3205" max="3206" width="11.33203125" style="1" customWidth="1"/>
    <col min="3207" max="3207" width="9.6640625" style="1" customWidth="1"/>
    <col min="3208" max="3209" width="10.33203125" style="1" customWidth="1"/>
    <col min="3210" max="3210" width="9.6640625" style="1" customWidth="1"/>
    <col min="3211" max="3212" width="10.33203125" style="1" customWidth="1"/>
    <col min="3213" max="3213" width="9.6640625" style="1" customWidth="1"/>
    <col min="3214" max="3215" width="10.33203125" style="1" customWidth="1"/>
    <col min="3216" max="3216" width="1.109375" style="1" customWidth="1"/>
    <col min="3217" max="3217" width="6.44140625" style="1" customWidth="1"/>
    <col min="3218" max="3218" width="9.6640625" style="1" customWidth="1"/>
    <col min="3219" max="3220" width="11.21875" style="1" customWidth="1"/>
    <col min="3221" max="3221" width="9.6640625" style="1" customWidth="1"/>
    <col min="3222" max="3223" width="11.33203125" style="1" customWidth="1"/>
    <col min="3224" max="3224" width="9.109375" style="1" customWidth="1"/>
    <col min="3225" max="3225" width="11.33203125" style="1" customWidth="1"/>
    <col min="3226" max="3226" width="11.21875" style="1" customWidth="1"/>
    <col min="3227" max="3227" width="9.44140625" style="1" customWidth="1"/>
    <col min="3228" max="3229" width="10.33203125" style="1" customWidth="1"/>
    <col min="3230" max="3230" width="0.77734375" style="1" customWidth="1"/>
    <col min="3231" max="3231" width="6.44140625" style="1" customWidth="1"/>
    <col min="3232" max="3232" width="9.6640625" style="1" customWidth="1"/>
    <col min="3233" max="3233" width="10.6640625" style="1" customWidth="1"/>
    <col min="3234" max="3234" width="11.109375" style="1" customWidth="1"/>
    <col min="3235" max="3235" width="9.6640625" style="1" customWidth="1"/>
    <col min="3236" max="3237" width="11.33203125" style="1" customWidth="1"/>
    <col min="3238" max="3238" width="9.6640625" style="1" customWidth="1"/>
    <col min="3239" max="3240" width="10.21875" style="1" customWidth="1"/>
    <col min="3241" max="3241" width="9.6640625" style="1" customWidth="1"/>
    <col min="3242" max="3243" width="10.21875" style="1" customWidth="1"/>
    <col min="3244" max="3244" width="0.6640625" style="1" customWidth="1"/>
    <col min="3245" max="3245" width="6.33203125" style="1" customWidth="1"/>
    <col min="3246" max="3246" width="9.6640625" style="1" customWidth="1"/>
    <col min="3247" max="3248" width="10.33203125" style="1" customWidth="1"/>
    <col min="3249" max="3249" width="9.77734375" style="1" customWidth="1"/>
    <col min="3250" max="3251" width="11.33203125" style="1" customWidth="1"/>
    <col min="3252" max="3252" width="9.6640625" style="1" customWidth="1"/>
    <col min="3253" max="3254" width="10.33203125" style="1" customWidth="1"/>
    <col min="3255" max="3255" width="9.6640625" style="1" customWidth="1"/>
    <col min="3256" max="3257" width="10.33203125" style="1" customWidth="1"/>
    <col min="3258" max="3258" width="0.44140625" style="1" customWidth="1"/>
    <col min="3259" max="3259" width="6.44140625" style="1" customWidth="1"/>
    <col min="3260" max="3260" width="9.6640625" style="1" customWidth="1"/>
    <col min="3261" max="3262" width="10.33203125" style="1" customWidth="1"/>
    <col min="3263" max="3263" width="9.109375" style="1" customWidth="1"/>
    <col min="3264" max="3265" width="10.33203125" style="1" customWidth="1"/>
    <col min="3266" max="3266" width="9.109375" style="1" customWidth="1"/>
    <col min="3267" max="3268" width="10.33203125" style="1" customWidth="1"/>
    <col min="3269" max="3269" width="9.33203125" style="1" customWidth="1"/>
    <col min="3270" max="3271" width="11.33203125" style="1" customWidth="1"/>
    <col min="3272" max="3272" width="0.33203125" style="1" customWidth="1"/>
    <col min="3273" max="3273" width="6.44140625" style="1" customWidth="1"/>
    <col min="3274" max="3274" width="9.88671875" style="1" customWidth="1"/>
    <col min="3275" max="3276" width="11" style="1" customWidth="1"/>
    <col min="3277" max="3278" width="9.77734375" style="1" customWidth="1"/>
    <col min="3279" max="3279" width="11.33203125" style="1" customWidth="1"/>
    <col min="3280" max="3283" width="10.21875" style="1" customWidth="1"/>
    <col min="3284" max="3285" width="11" style="1" customWidth="1"/>
    <col min="3286" max="3286" width="1" style="1" customWidth="1"/>
    <col min="3287" max="3287" width="6.44140625" style="1" customWidth="1"/>
    <col min="3288" max="3293" width="10.109375" style="1" customWidth="1"/>
    <col min="3294" max="3296" width="10.33203125" style="1" customWidth="1"/>
    <col min="3297" max="3299" width="11.33203125" style="1" customWidth="1"/>
    <col min="3300" max="3300" width="1" style="1" customWidth="1"/>
    <col min="3301" max="3301" width="0.77734375" style="1" customWidth="1"/>
    <col min="3302" max="3302" width="6.44140625" style="1" customWidth="1"/>
    <col min="3303" max="3305" width="11.33203125" style="1" customWidth="1"/>
    <col min="3306" max="3308" width="12.21875" style="1" customWidth="1"/>
    <col min="3309" max="3309" width="9.6640625" style="1" customWidth="1"/>
    <col min="3310" max="3311" width="11.44140625" style="1" customWidth="1"/>
    <col min="3312" max="3343" width="9.6640625" style="1" customWidth="1"/>
    <col min="3344" max="3430" width="8.88671875" style="1"/>
    <col min="3431" max="3431" width="6.33203125" style="1" customWidth="1"/>
    <col min="3432" max="3432" width="9.6640625" style="1" customWidth="1"/>
    <col min="3433" max="3434" width="11.33203125" style="1" customWidth="1"/>
    <col min="3435" max="3435" width="9.6640625" style="1" customWidth="1"/>
    <col min="3436" max="3437" width="10.33203125" style="1" customWidth="1"/>
    <col min="3438" max="3438" width="9.6640625" style="1" customWidth="1"/>
    <col min="3439" max="3440" width="10.21875" style="1" customWidth="1"/>
    <col min="3441" max="3441" width="9.6640625" style="1" customWidth="1"/>
    <col min="3442" max="3443" width="10.33203125" style="1" customWidth="1"/>
    <col min="3444" max="3444" width="0.44140625" style="1" customWidth="1"/>
    <col min="3445" max="3445" width="6.44140625" style="1" customWidth="1"/>
    <col min="3446" max="3446" width="9.6640625" style="1" customWidth="1"/>
    <col min="3447" max="3451" width="10.33203125" style="1" customWidth="1"/>
    <col min="3452" max="3452" width="9.6640625" style="1" customWidth="1"/>
    <col min="3453" max="3454" width="10.33203125" style="1" customWidth="1"/>
    <col min="3455" max="3455" width="9.6640625" style="1" customWidth="1"/>
    <col min="3456" max="3457" width="10.33203125" style="1" customWidth="1"/>
    <col min="3458" max="3458" width="0.77734375" style="1" customWidth="1"/>
    <col min="3459" max="3459" width="6.44140625" style="1" customWidth="1"/>
    <col min="3460" max="3460" width="9.6640625" style="1" customWidth="1"/>
    <col min="3461" max="3462" width="11.33203125" style="1" customWidth="1"/>
    <col min="3463" max="3463" width="9.6640625" style="1" customWidth="1"/>
    <col min="3464" max="3465" width="10.33203125" style="1" customWidth="1"/>
    <col min="3466" max="3466" width="9.6640625" style="1" customWidth="1"/>
    <col min="3467" max="3468" width="10.33203125" style="1" customWidth="1"/>
    <col min="3469" max="3469" width="9.6640625" style="1" customWidth="1"/>
    <col min="3470" max="3471" width="10.33203125" style="1" customWidth="1"/>
    <col min="3472" max="3472" width="1.109375" style="1" customWidth="1"/>
    <col min="3473" max="3473" width="6.44140625" style="1" customWidth="1"/>
    <col min="3474" max="3474" width="9.6640625" style="1" customWidth="1"/>
    <col min="3475" max="3476" width="11.21875" style="1" customWidth="1"/>
    <col min="3477" max="3477" width="9.6640625" style="1" customWidth="1"/>
    <col min="3478" max="3479" width="11.33203125" style="1" customWidth="1"/>
    <col min="3480" max="3480" width="9.109375" style="1" customWidth="1"/>
    <col min="3481" max="3481" width="11.33203125" style="1" customWidth="1"/>
    <col min="3482" max="3482" width="11.21875" style="1" customWidth="1"/>
    <col min="3483" max="3483" width="9.44140625" style="1" customWidth="1"/>
    <col min="3484" max="3485" width="10.33203125" style="1" customWidth="1"/>
    <col min="3486" max="3486" width="0.77734375" style="1" customWidth="1"/>
    <col min="3487" max="3487" width="6.44140625" style="1" customWidth="1"/>
    <col min="3488" max="3488" width="9.6640625" style="1" customWidth="1"/>
    <col min="3489" max="3489" width="10.6640625" style="1" customWidth="1"/>
    <col min="3490" max="3490" width="11.109375" style="1" customWidth="1"/>
    <col min="3491" max="3491" width="9.6640625" style="1" customWidth="1"/>
    <col min="3492" max="3493" width="11.33203125" style="1" customWidth="1"/>
    <col min="3494" max="3494" width="9.6640625" style="1" customWidth="1"/>
    <col min="3495" max="3496" width="10.21875" style="1" customWidth="1"/>
    <col min="3497" max="3497" width="9.6640625" style="1" customWidth="1"/>
    <col min="3498" max="3499" width="10.21875" style="1" customWidth="1"/>
    <col min="3500" max="3500" width="0.6640625" style="1" customWidth="1"/>
    <col min="3501" max="3501" width="6.33203125" style="1" customWidth="1"/>
    <col min="3502" max="3502" width="9.6640625" style="1" customWidth="1"/>
    <col min="3503" max="3504" width="10.33203125" style="1" customWidth="1"/>
    <col min="3505" max="3505" width="9.77734375" style="1" customWidth="1"/>
    <col min="3506" max="3507" width="11.33203125" style="1" customWidth="1"/>
    <col min="3508" max="3508" width="9.6640625" style="1" customWidth="1"/>
    <col min="3509" max="3510" width="10.33203125" style="1" customWidth="1"/>
    <col min="3511" max="3511" width="9.6640625" style="1" customWidth="1"/>
    <col min="3512" max="3513" width="10.33203125" style="1" customWidth="1"/>
    <col min="3514" max="3514" width="0.44140625" style="1" customWidth="1"/>
    <col min="3515" max="3515" width="6.44140625" style="1" customWidth="1"/>
    <col min="3516" max="3516" width="9.6640625" style="1" customWidth="1"/>
    <col min="3517" max="3518" width="10.33203125" style="1" customWidth="1"/>
    <col min="3519" max="3519" width="9.109375" style="1" customWidth="1"/>
    <col min="3520" max="3521" width="10.33203125" style="1" customWidth="1"/>
    <col min="3522" max="3522" width="9.109375" style="1" customWidth="1"/>
    <col min="3523" max="3524" width="10.33203125" style="1" customWidth="1"/>
    <col min="3525" max="3525" width="9.33203125" style="1" customWidth="1"/>
    <col min="3526" max="3527" width="11.33203125" style="1" customWidth="1"/>
    <col min="3528" max="3528" width="0.33203125" style="1" customWidth="1"/>
    <col min="3529" max="3529" width="6.44140625" style="1" customWidth="1"/>
    <col min="3530" max="3530" width="9.88671875" style="1" customWidth="1"/>
    <col min="3531" max="3532" width="11" style="1" customWidth="1"/>
    <col min="3533" max="3534" width="9.77734375" style="1" customWidth="1"/>
    <col min="3535" max="3535" width="11.33203125" style="1" customWidth="1"/>
    <col min="3536" max="3539" width="10.21875" style="1" customWidth="1"/>
    <col min="3540" max="3541" width="11" style="1" customWidth="1"/>
    <col min="3542" max="3542" width="1" style="1" customWidth="1"/>
    <col min="3543" max="3543" width="6.44140625" style="1" customWidth="1"/>
    <col min="3544" max="3549" width="10.109375" style="1" customWidth="1"/>
    <col min="3550" max="3552" width="10.33203125" style="1" customWidth="1"/>
    <col min="3553" max="3555" width="11.33203125" style="1" customWidth="1"/>
    <col min="3556" max="3556" width="1" style="1" customWidth="1"/>
    <col min="3557" max="3557" width="0.77734375" style="1" customWidth="1"/>
    <col min="3558" max="3558" width="6.44140625" style="1" customWidth="1"/>
    <col min="3559" max="3561" width="11.33203125" style="1" customWidth="1"/>
    <col min="3562" max="3564" width="12.21875" style="1" customWidth="1"/>
    <col min="3565" max="3565" width="9.6640625" style="1" customWidth="1"/>
    <col min="3566" max="3567" width="11.44140625" style="1" customWidth="1"/>
    <col min="3568" max="3599" width="9.6640625" style="1" customWidth="1"/>
    <col min="3600" max="3686" width="8.88671875" style="1"/>
    <col min="3687" max="3687" width="6.33203125" style="1" customWidth="1"/>
    <col min="3688" max="3688" width="9.6640625" style="1" customWidth="1"/>
    <col min="3689" max="3690" width="11.33203125" style="1" customWidth="1"/>
    <col min="3691" max="3691" width="9.6640625" style="1" customWidth="1"/>
    <col min="3692" max="3693" width="10.33203125" style="1" customWidth="1"/>
    <col min="3694" max="3694" width="9.6640625" style="1" customWidth="1"/>
    <col min="3695" max="3696" width="10.21875" style="1" customWidth="1"/>
    <col min="3697" max="3697" width="9.6640625" style="1" customWidth="1"/>
    <col min="3698" max="3699" width="10.33203125" style="1" customWidth="1"/>
    <col min="3700" max="3700" width="0.44140625" style="1" customWidth="1"/>
    <col min="3701" max="3701" width="6.44140625" style="1" customWidth="1"/>
    <col min="3702" max="3702" width="9.6640625" style="1" customWidth="1"/>
    <col min="3703" max="3707" width="10.33203125" style="1" customWidth="1"/>
    <col min="3708" max="3708" width="9.6640625" style="1" customWidth="1"/>
    <col min="3709" max="3710" width="10.33203125" style="1" customWidth="1"/>
    <col min="3711" max="3711" width="9.6640625" style="1" customWidth="1"/>
    <col min="3712" max="3713" width="10.33203125" style="1" customWidth="1"/>
    <col min="3714" max="3714" width="0.77734375" style="1" customWidth="1"/>
    <col min="3715" max="3715" width="6.44140625" style="1" customWidth="1"/>
    <col min="3716" max="3716" width="9.6640625" style="1" customWidth="1"/>
    <col min="3717" max="3718" width="11.33203125" style="1" customWidth="1"/>
    <col min="3719" max="3719" width="9.6640625" style="1" customWidth="1"/>
    <col min="3720" max="3721" width="10.33203125" style="1" customWidth="1"/>
    <col min="3722" max="3722" width="9.6640625" style="1" customWidth="1"/>
    <col min="3723" max="3724" width="10.33203125" style="1" customWidth="1"/>
    <col min="3725" max="3725" width="9.6640625" style="1" customWidth="1"/>
    <col min="3726" max="3727" width="10.33203125" style="1" customWidth="1"/>
    <col min="3728" max="3728" width="1.109375" style="1" customWidth="1"/>
    <col min="3729" max="3729" width="6.44140625" style="1" customWidth="1"/>
    <col min="3730" max="3730" width="9.6640625" style="1" customWidth="1"/>
    <col min="3731" max="3732" width="11.21875" style="1" customWidth="1"/>
    <col min="3733" max="3733" width="9.6640625" style="1" customWidth="1"/>
    <col min="3734" max="3735" width="11.33203125" style="1" customWidth="1"/>
    <col min="3736" max="3736" width="9.109375" style="1" customWidth="1"/>
    <col min="3737" max="3737" width="11.33203125" style="1" customWidth="1"/>
    <col min="3738" max="3738" width="11.21875" style="1" customWidth="1"/>
    <col min="3739" max="3739" width="9.44140625" style="1" customWidth="1"/>
    <col min="3740" max="3741" width="10.33203125" style="1" customWidth="1"/>
    <col min="3742" max="3742" width="0.77734375" style="1" customWidth="1"/>
    <col min="3743" max="3743" width="6.44140625" style="1" customWidth="1"/>
    <col min="3744" max="3744" width="9.6640625" style="1" customWidth="1"/>
    <col min="3745" max="3745" width="10.6640625" style="1" customWidth="1"/>
    <col min="3746" max="3746" width="11.109375" style="1" customWidth="1"/>
    <col min="3747" max="3747" width="9.6640625" style="1" customWidth="1"/>
    <col min="3748" max="3749" width="11.33203125" style="1" customWidth="1"/>
    <col min="3750" max="3750" width="9.6640625" style="1" customWidth="1"/>
    <col min="3751" max="3752" width="10.21875" style="1" customWidth="1"/>
    <col min="3753" max="3753" width="9.6640625" style="1" customWidth="1"/>
    <col min="3754" max="3755" width="10.21875" style="1" customWidth="1"/>
    <col min="3756" max="3756" width="0.6640625" style="1" customWidth="1"/>
    <col min="3757" max="3757" width="6.33203125" style="1" customWidth="1"/>
    <col min="3758" max="3758" width="9.6640625" style="1" customWidth="1"/>
    <col min="3759" max="3760" width="10.33203125" style="1" customWidth="1"/>
    <col min="3761" max="3761" width="9.77734375" style="1" customWidth="1"/>
    <col min="3762" max="3763" width="11.33203125" style="1" customWidth="1"/>
    <col min="3764" max="3764" width="9.6640625" style="1" customWidth="1"/>
    <col min="3765" max="3766" width="10.33203125" style="1" customWidth="1"/>
    <col min="3767" max="3767" width="9.6640625" style="1" customWidth="1"/>
    <col min="3768" max="3769" width="10.33203125" style="1" customWidth="1"/>
    <col min="3770" max="3770" width="0.44140625" style="1" customWidth="1"/>
    <col min="3771" max="3771" width="6.44140625" style="1" customWidth="1"/>
    <col min="3772" max="3772" width="9.6640625" style="1" customWidth="1"/>
    <col min="3773" max="3774" width="10.33203125" style="1" customWidth="1"/>
    <col min="3775" max="3775" width="9.109375" style="1" customWidth="1"/>
    <col min="3776" max="3777" width="10.33203125" style="1" customWidth="1"/>
    <col min="3778" max="3778" width="9.109375" style="1" customWidth="1"/>
    <col min="3779" max="3780" width="10.33203125" style="1" customWidth="1"/>
    <col min="3781" max="3781" width="9.33203125" style="1" customWidth="1"/>
    <col min="3782" max="3783" width="11.33203125" style="1" customWidth="1"/>
    <col min="3784" max="3784" width="0.33203125" style="1" customWidth="1"/>
    <col min="3785" max="3785" width="6.44140625" style="1" customWidth="1"/>
    <col min="3786" max="3786" width="9.88671875" style="1" customWidth="1"/>
    <col min="3787" max="3788" width="11" style="1" customWidth="1"/>
    <col min="3789" max="3790" width="9.77734375" style="1" customWidth="1"/>
    <col min="3791" max="3791" width="11.33203125" style="1" customWidth="1"/>
    <col min="3792" max="3795" width="10.21875" style="1" customWidth="1"/>
    <col min="3796" max="3797" width="11" style="1" customWidth="1"/>
    <col min="3798" max="3798" width="1" style="1" customWidth="1"/>
    <col min="3799" max="3799" width="6.44140625" style="1" customWidth="1"/>
    <col min="3800" max="3805" width="10.109375" style="1" customWidth="1"/>
    <col min="3806" max="3808" width="10.33203125" style="1" customWidth="1"/>
    <col min="3809" max="3811" width="11.33203125" style="1" customWidth="1"/>
    <col min="3812" max="3812" width="1" style="1" customWidth="1"/>
    <col min="3813" max="3813" width="0.77734375" style="1" customWidth="1"/>
    <col min="3814" max="3814" width="6.44140625" style="1" customWidth="1"/>
    <col min="3815" max="3817" width="11.33203125" style="1" customWidth="1"/>
    <col min="3818" max="3820" width="12.21875" style="1" customWidth="1"/>
    <col min="3821" max="3821" width="9.6640625" style="1" customWidth="1"/>
    <col min="3822" max="3823" width="11.44140625" style="1" customWidth="1"/>
    <col min="3824" max="3855" width="9.6640625" style="1" customWidth="1"/>
    <col min="3856" max="3942" width="8.88671875" style="1"/>
    <col min="3943" max="3943" width="6.33203125" style="1" customWidth="1"/>
    <col min="3944" max="3944" width="9.6640625" style="1" customWidth="1"/>
    <col min="3945" max="3946" width="11.33203125" style="1" customWidth="1"/>
    <col min="3947" max="3947" width="9.6640625" style="1" customWidth="1"/>
    <col min="3948" max="3949" width="10.33203125" style="1" customWidth="1"/>
    <col min="3950" max="3950" width="9.6640625" style="1" customWidth="1"/>
    <col min="3951" max="3952" width="10.21875" style="1" customWidth="1"/>
    <col min="3953" max="3953" width="9.6640625" style="1" customWidth="1"/>
    <col min="3954" max="3955" width="10.33203125" style="1" customWidth="1"/>
    <col min="3956" max="3956" width="0.44140625" style="1" customWidth="1"/>
    <col min="3957" max="3957" width="6.44140625" style="1" customWidth="1"/>
    <col min="3958" max="3958" width="9.6640625" style="1" customWidth="1"/>
    <col min="3959" max="3963" width="10.33203125" style="1" customWidth="1"/>
    <col min="3964" max="3964" width="9.6640625" style="1" customWidth="1"/>
    <col min="3965" max="3966" width="10.33203125" style="1" customWidth="1"/>
    <col min="3967" max="3967" width="9.6640625" style="1" customWidth="1"/>
    <col min="3968" max="3969" width="10.33203125" style="1" customWidth="1"/>
    <col min="3970" max="3970" width="0.77734375" style="1" customWidth="1"/>
    <col min="3971" max="3971" width="6.44140625" style="1" customWidth="1"/>
    <col min="3972" max="3972" width="9.6640625" style="1" customWidth="1"/>
    <col min="3973" max="3974" width="11.33203125" style="1" customWidth="1"/>
    <col min="3975" max="3975" width="9.6640625" style="1" customWidth="1"/>
    <col min="3976" max="3977" width="10.33203125" style="1" customWidth="1"/>
    <col min="3978" max="3978" width="9.6640625" style="1" customWidth="1"/>
    <col min="3979" max="3980" width="10.33203125" style="1" customWidth="1"/>
    <col min="3981" max="3981" width="9.6640625" style="1" customWidth="1"/>
    <col min="3982" max="3983" width="10.33203125" style="1" customWidth="1"/>
    <col min="3984" max="3984" width="1.109375" style="1" customWidth="1"/>
    <col min="3985" max="3985" width="6.44140625" style="1" customWidth="1"/>
    <col min="3986" max="3986" width="9.6640625" style="1" customWidth="1"/>
    <col min="3987" max="3988" width="11.21875" style="1" customWidth="1"/>
    <col min="3989" max="3989" width="9.6640625" style="1" customWidth="1"/>
    <col min="3990" max="3991" width="11.33203125" style="1" customWidth="1"/>
    <col min="3992" max="3992" width="9.109375" style="1" customWidth="1"/>
    <col min="3993" max="3993" width="11.33203125" style="1" customWidth="1"/>
    <col min="3994" max="3994" width="11.21875" style="1" customWidth="1"/>
    <col min="3995" max="3995" width="9.44140625" style="1" customWidth="1"/>
    <col min="3996" max="3997" width="10.33203125" style="1" customWidth="1"/>
    <col min="3998" max="3998" width="0.77734375" style="1" customWidth="1"/>
    <col min="3999" max="3999" width="6.44140625" style="1" customWidth="1"/>
    <col min="4000" max="4000" width="9.6640625" style="1" customWidth="1"/>
    <col min="4001" max="4001" width="10.6640625" style="1" customWidth="1"/>
    <col min="4002" max="4002" width="11.109375" style="1" customWidth="1"/>
    <col min="4003" max="4003" width="9.6640625" style="1" customWidth="1"/>
    <col min="4004" max="4005" width="11.33203125" style="1" customWidth="1"/>
    <col min="4006" max="4006" width="9.6640625" style="1" customWidth="1"/>
    <col min="4007" max="4008" width="10.21875" style="1" customWidth="1"/>
    <col min="4009" max="4009" width="9.6640625" style="1" customWidth="1"/>
    <col min="4010" max="4011" width="10.21875" style="1" customWidth="1"/>
    <col min="4012" max="4012" width="0.6640625" style="1" customWidth="1"/>
    <col min="4013" max="4013" width="6.33203125" style="1" customWidth="1"/>
    <col min="4014" max="4014" width="9.6640625" style="1" customWidth="1"/>
    <col min="4015" max="4016" width="10.33203125" style="1" customWidth="1"/>
    <col min="4017" max="4017" width="9.77734375" style="1" customWidth="1"/>
    <col min="4018" max="4019" width="11.33203125" style="1" customWidth="1"/>
    <col min="4020" max="4020" width="9.6640625" style="1" customWidth="1"/>
    <col min="4021" max="4022" width="10.33203125" style="1" customWidth="1"/>
    <col min="4023" max="4023" width="9.6640625" style="1" customWidth="1"/>
    <col min="4024" max="4025" width="10.33203125" style="1" customWidth="1"/>
    <col min="4026" max="4026" width="0.44140625" style="1" customWidth="1"/>
    <col min="4027" max="4027" width="6.44140625" style="1" customWidth="1"/>
    <col min="4028" max="4028" width="9.6640625" style="1" customWidth="1"/>
    <col min="4029" max="4030" width="10.33203125" style="1" customWidth="1"/>
    <col min="4031" max="4031" width="9.109375" style="1" customWidth="1"/>
    <col min="4032" max="4033" width="10.33203125" style="1" customWidth="1"/>
    <col min="4034" max="4034" width="9.109375" style="1" customWidth="1"/>
    <col min="4035" max="4036" width="10.33203125" style="1" customWidth="1"/>
    <col min="4037" max="4037" width="9.33203125" style="1" customWidth="1"/>
    <col min="4038" max="4039" width="11.33203125" style="1" customWidth="1"/>
    <col min="4040" max="4040" width="0.33203125" style="1" customWidth="1"/>
    <col min="4041" max="4041" width="6.44140625" style="1" customWidth="1"/>
    <col min="4042" max="4042" width="9.88671875" style="1" customWidth="1"/>
    <col min="4043" max="4044" width="11" style="1" customWidth="1"/>
    <col min="4045" max="4046" width="9.77734375" style="1" customWidth="1"/>
    <col min="4047" max="4047" width="11.33203125" style="1" customWidth="1"/>
    <col min="4048" max="4051" width="10.21875" style="1" customWidth="1"/>
    <col min="4052" max="4053" width="11" style="1" customWidth="1"/>
    <col min="4054" max="4054" width="1" style="1" customWidth="1"/>
    <col min="4055" max="4055" width="6.44140625" style="1" customWidth="1"/>
    <col min="4056" max="4061" width="10.109375" style="1" customWidth="1"/>
    <col min="4062" max="4064" width="10.33203125" style="1" customWidth="1"/>
    <col min="4065" max="4067" width="11.33203125" style="1" customWidth="1"/>
    <col min="4068" max="4068" width="1" style="1" customWidth="1"/>
    <col min="4069" max="4069" width="0.77734375" style="1" customWidth="1"/>
    <col min="4070" max="4070" width="6.44140625" style="1" customWidth="1"/>
    <col min="4071" max="4073" width="11.33203125" style="1" customWidth="1"/>
    <col min="4074" max="4076" width="12.21875" style="1" customWidth="1"/>
    <col min="4077" max="4077" width="9.6640625" style="1" customWidth="1"/>
    <col min="4078" max="4079" width="11.44140625" style="1" customWidth="1"/>
    <col min="4080" max="4111" width="9.6640625" style="1" customWidth="1"/>
    <col min="4112" max="4198" width="8.88671875" style="1"/>
    <col min="4199" max="4199" width="6.33203125" style="1" customWidth="1"/>
    <col min="4200" max="4200" width="9.6640625" style="1" customWidth="1"/>
    <col min="4201" max="4202" width="11.33203125" style="1" customWidth="1"/>
    <col min="4203" max="4203" width="9.6640625" style="1" customWidth="1"/>
    <col min="4204" max="4205" width="10.33203125" style="1" customWidth="1"/>
    <col min="4206" max="4206" width="9.6640625" style="1" customWidth="1"/>
    <col min="4207" max="4208" width="10.21875" style="1" customWidth="1"/>
    <col min="4209" max="4209" width="9.6640625" style="1" customWidth="1"/>
    <col min="4210" max="4211" width="10.33203125" style="1" customWidth="1"/>
    <col min="4212" max="4212" width="0.44140625" style="1" customWidth="1"/>
    <col min="4213" max="4213" width="6.44140625" style="1" customWidth="1"/>
    <col min="4214" max="4214" width="9.6640625" style="1" customWidth="1"/>
    <col min="4215" max="4219" width="10.33203125" style="1" customWidth="1"/>
    <col min="4220" max="4220" width="9.6640625" style="1" customWidth="1"/>
    <col min="4221" max="4222" width="10.33203125" style="1" customWidth="1"/>
    <col min="4223" max="4223" width="9.6640625" style="1" customWidth="1"/>
    <col min="4224" max="4225" width="10.33203125" style="1" customWidth="1"/>
    <col min="4226" max="4226" width="0.77734375" style="1" customWidth="1"/>
    <col min="4227" max="4227" width="6.44140625" style="1" customWidth="1"/>
    <col min="4228" max="4228" width="9.6640625" style="1" customWidth="1"/>
    <col min="4229" max="4230" width="11.33203125" style="1" customWidth="1"/>
    <col min="4231" max="4231" width="9.6640625" style="1" customWidth="1"/>
    <col min="4232" max="4233" width="10.33203125" style="1" customWidth="1"/>
    <col min="4234" max="4234" width="9.6640625" style="1" customWidth="1"/>
    <col min="4235" max="4236" width="10.33203125" style="1" customWidth="1"/>
    <col min="4237" max="4237" width="9.6640625" style="1" customWidth="1"/>
    <col min="4238" max="4239" width="10.33203125" style="1" customWidth="1"/>
    <col min="4240" max="4240" width="1.109375" style="1" customWidth="1"/>
    <col min="4241" max="4241" width="6.44140625" style="1" customWidth="1"/>
    <col min="4242" max="4242" width="9.6640625" style="1" customWidth="1"/>
    <col min="4243" max="4244" width="11.21875" style="1" customWidth="1"/>
    <col min="4245" max="4245" width="9.6640625" style="1" customWidth="1"/>
    <col min="4246" max="4247" width="11.33203125" style="1" customWidth="1"/>
    <col min="4248" max="4248" width="9.109375" style="1" customWidth="1"/>
    <col min="4249" max="4249" width="11.33203125" style="1" customWidth="1"/>
    <col min="4250" max="4250" width="11.21875" style="1" customWidth="1"/>
    <col min="4251" max="4251" width="9.44140625" style="1" customWidth="1"/>
    <col min="4252" max="4253" width="10.33203125" style="1" customWidth="1"/>
    <col min="4254" max="4254" width="0.77734375" style="1" customWidth="1"/>
    <col min="4255" max="4255" width="6.44140625" style="1" customWidth="1"/>
    <col min="4256" max="4256" width="9.6640625" style="1" customWidth="1"/>
    <col min="4257" max="4257" width="10.6640625" style="1" customWidth="1"/>
    <col min="4258" max="4258" width="11.109375" style="1" customWidth="1"/>
    <col min="4259" max="4259" width="9.6640625" style="1" customWidth="1"/>
    <col min="4260" max="4261" width="11.33203125" style="1" customWidth="1"/>
    <col min="4262" max="4262" width="9.6640625" style="1" customWidth="1"/>
    <col min="4263" max="4264" width="10.21875" style="1" customWidth="1"/>
    <col min="4265" max="4265" width="9.6640625" style="1" customWidth="1"/>
    <col min="4266" max="4267" width="10.21875" style="1" customWidth="1"/>
    <col min="4268" max="4268" width="0.6640625" style="1" customWidth="1"/>
    <col min="4269" max="4269" width="6.33203125" style="1" customWidth="1"/>
    <col min="4270" max="4270" width="9.6640625" style="1" customWidth="1"/>
    <col min="4271" max="4272" width="10.33203125" style="1" customWidth="1"/>
    <col min="4273" max="4273" width="9.77734375" style="1" customWidth="1"/>
    <col min="4274" max="4275" width="11.33203125" style="1" customWidth="1"/>
    <col min="4276" max="4276" width="9.6640625" style="1" customWidth="1"/>
    <col min="4277" max="4278" width="10.33203125" style="1" customWidth="1"/>
    <col min="4279" max="4279" width="9.6640625" style="1" customWidth="1"/>
    <col min="4280" max="4281" width="10.33203125" style="1" customWidth="1"/>
    <col min="4282" max="4282" width="0.44140625" style="1" customWidth="1"/>
    <col min="4283" max="4283" width="6.44140625" style="1" customWidth="1"/>
    <col min="4284" max="4284" width="9.6640625" style="1" customWidth="1"/>
    <col min="4285" max="4286" width="10.33203125" style="1" customWidth="1"/>
    <col min="4287" max="4287" width="9.109375" style="1" customWidth="1"/>
    <col min="4288" max="4289" width="10.33203125" style="1" customWidth="1"/>
    <col min="4290" max="4290" width="9.109375" style="1" customWidth="1"/>
    <col min="4291" max="4292" width="10.33203125" style="1" customWidth="1"/>
    <col min="4293" max="4293" width="9.33203125" style="1" customWidth="1"/>
    <col min="4294" max="4295" width="11.33203125" style="1" customWidth="1"/>
    <col min="4296" max="4296" width="0.33203125" style="1" customWidth="1"/>
    <col min="4297" max="4297" width="6.44140625" style="1" customWidth="1"/>
    <col min="4298" max="4298" width="9.88671875" style="1" customWidth="1"/>
    <col min="4299" max="4300" width="11" style="1" customWidth="1"/>
    <col min="4301" max="4302" width="9.77734375" style="1" customWidth="1"/>
    <col min="4303" max="4303" width="11.33203125" style="1" customWidth="1"/>
    <col min="4304" max="4307" width="10.21875" style="1" customWidth="1"/>
    <col min="4308" max="4309" width="11" style="1" customWidth="1"/>
    <col min="4310" max="4310" width="1" style="1" customWidth="1"/>
    <col min="4311" max="4311" width="6.44140625" style="1" customWidth="1"/>
    <col min="4312" max="4317" width="10.109375" style="1" customWidth="1"/>
    <col min="4318" max="4320" width="10.33203125" style="1" customWidth="1"/>
    <col min="4321" max="4323" width="11.33203125" style="1" customWidth="1"/>
    <col min="4324" max="4324" width="1" style="1" customWidth="1"/>
    <col min="4325" max="4325" width="0.77734375" style="1" customWidth="1"/>
    <col min="4326" max="4326" width="6.44140625" style="1" customWidth="1"/>
    <col min="4327" max="4329" width="11.33203125" style="1" customWidth="1"/>
    <col min="4330" max="4332" width="12.21875" style="1" customWidth="1"/>
    <col min="4333" max="4333" width="9.6640625" style="1" customWidth="1"/>
    <col min="4334" max="4335" width="11.44140625" style="1" customWidth="1"/>
    <col min="4336" max="4367" width="9.6640625" style="1" customWidth="1"/>
    <col min="4368" max="4454" width="8.88671875" style="1"/>
    <col min="4455" max="4455" width="6.33203125" style="1" customWidth="1"/>
    <col min="4456" max="4456" width="9.6640625" style="1" customWidth="1"/>
    <col min="4457" max="4458" width="11.33203125" style="1" customWidth="1"/>
    <col min="4459" max="4459" width="9.6640625" style="1" customWidth="1"/>
    <col min="4460" max="4461" width="10.33203125" style="1" customWidth="1"/>
    <col min="4462" max="4462" width="9.6640625" style="1" customWidth="1"/>
    <col min="4463" max="4464" width="10.21875" style="1" customWidth="1"/>
    <col min="4465" max="4465" width="9.6640625" style="1" customWidth="1"/>
    <col min="4466" max="4467" width="10.33203125" style="1" customWidth="1"/>
    <col min="4468" max="4468" width="0.44140625" style="1" customWidth="1"/>
    <col min="4469" max="4469" width="6.44140625" style="1" customWidth="1"/>
    <col min="4470" max="4470" width="9.6640625" style="1" customWidth="1"/>
    <col min="4471" max="4475" width="10.33203125" style="1" customWidth="1"/>
    <col min="4476" max="4476" width="9.6640625" style="1" customWidth="1"/>
    <col min="4477" max="4478" width="10.33203125" style="1" customWidth="1"/>
    <col min="4479" max="4479" width="9.6640625" style="1" customWidth="1"/>
    <col min="4480" max="4481" width="10.33203125" style="1" customWidth="1"/>
    <col min="4482" max="4482" width="0.77734375" style="1" customWidth="1"/>
    <col min="4483" max="4483" width="6.44140625" style="1" customWidth="1"/>
    <col min="4484" max="4484" width="9.6640625" style="1" customWidth="1"/>
    <col min="4485" max="4486" width="11.33203125" style="1" customWidth="1"/>
    <col min="4487" max="4487" width="9.6640625" style="1" customWidth="1"/>
    <col min="4488" max="4489" width="10.33203125" style="1" customWidth="1"/>
    <col min="4490" max="4490" width="9.6640625" style="1" customWidth="1"/>
    <col min="4491" max="4492" width="10.33203125" style="1" customWidth="1"/>
    <col min="4493" max="4493" width="9.6640625" style="1" customWidth="1"/>
    <col min="4494" max="4495" width="10.33203125" style="1" customWidth="1"/>
    <col min="4496" max="4496" width="1.109375" style="1" customWidth="1"/>
    <col min="4497" max="4497" width="6.44140625" style="1" customWidth="1"/>
    <col min="4498" max="4498" width="9.6640625" style="1" customWidth="1"/>
    <col min="4499" max="4500" width="11.21875" style="1" customWidth="1"/>
    <col min="4501" max="4501" width="9.6640625" style="1" customWidth="1"/>
    <col min="4502" max="4503" width="11.33203125" style="1" customWidth="1"/>
    <col min="4504" max="4504" width="9.109375" style="1" customWidth="1"/>
    <col min="4505" max="4505" width="11.33203125" style="1" customWidth="1"/>
    <col min="4506" max="4506" width="11.21875" style="1" customWidth="1"/>
    <col min="4507" max="4507" width="9.44140625" style="1" customWidth="1"/>
    <col min="4508" max="4509" width="10.33203125" style="1" customWidth="1"/>
    <col min="4510" max="4510" width="0.77734375" style="1" customWidth="1"/>
    <col min="4511" max="4511" width="6.44140625" style="1" customWidth="1"/>
    <col min="4512" max="4512" width="9.6640625" style="1" customWidth="1"/>
    <col min="4513" max="4513" width="10.6640625" style="1" customWidth="1"/>
    <col min="4514" max="4514" width="11.109375" style="1" customWidth="1"/>
    <col min="4515" max="4515" width="9.6640625" style="1" customWidth="1"/>
    <col min="4516" max="4517" width="11.33203125" style="1" customWidth="1"/>
    <col min="4518" max="4518" width="9.6640625" style="1" customWidth="1"/>
    <col min="4519" max="4520" width="10.21875" style="1" customWidth="1"/>
    <col min="4521" max="4521" width="9.6640625" style="1" customWidth="1"/>
    <col min="4522" max="4523" width="10.21875" style="1" customWidth="1"/>
    <col min="4524" max="4524" width="0.6640625" style="1" customWidth="1"/>
    <col min="4525" max="4525" width="6.33203125" style="1" customWidth="1"/>
    <col min="4526" max="4526" width="9.6640625" style="1" customWidth="1"/>
    <col min="4527" max="4528" width="10.33203125" style="1" customWidth="1"/>
    <col min="4529" max="4529" width="9.77734375" style="1" customWidth="1"/>
    <col min="4530" max="4531" width="11.33203125" style="1" customWidth="1"/>
    <col min="4532" max="4532" width="9.6640625" style="1" customWidth="1"/>
    <col min="4533" max="4534" width="10.33203125" style="1" customWidth="1"/>
    <col min="4535" max="4535" width="9.6640625" style="1" customWidth="1"/>
    <col min="4536" max="4537" width="10.33203125" style="1" customWidth="1"/>
    <col min="4538" max="4538" width="0.44140625" style="1" customWidth="1"/>
    <col min="4539" max="4539" width="6.44140625" style="1" customWidth="1"/>
    <col min="4540" max="4540" width="9.6640625" style="1" customWidth="1"/>
    <col min="4541" max="4542" width="10.33203125" style="1" customWidth="1"/>
    <col min="4543" max="4543" width="9.109375" style="1" customWidth="1"/>
    <col min="4544" max="4545" width="10.33203125" style="1" customWidth="1"/>
    <col min="4546" max="4546" width="9.109375" style="1" customWidth="1"/>
    <col min="4547" max="4548" width="10.33203125" style="1" customWidth="1"/>
    <col min="4549" max="4549" width="9.33203125" style="1" customWidth="1"/>
    <col min="4550" max="4551" width="11.33203125" style="1" customWidth="1"/>
    <col min="4552" max="4552" width="0.33203125" style="1" customWidth="1"/>
    <col min="4553" max="4553" width="6.44140625" style="1" customWidth="1"/>
    <col min="4554" max="4554" width="9.88671875" style="1" customWidth="1"/>
    <col min="4555" max="4556" width="11" style="1" customWidth="1"/>
    <col min="4557" max="4558" width="9.77734375" style="1" customWidth="1"/>
    <col min="4559" max="4559" width="11.33203125" style="1" customWidth="1"/>
    <col min="4560" max="4563" width="10.21875" style="1" customWidth="1"/>
    <col min="4564" max="4565" width="11" style="1" customWidth="1"/>
    <col min="4566" max="4566" width="1" style="1" customWidth="1"/>
    <col min="4567" max="4567" width="6.44140625" style="1" customWidth="1"/>
    <col min="4568" max="4573" width="10.109375" style="1" customWidth="1"/>
    <col min="4574" max="4576" width="10.33203125" style="1" customWidth="1"/>
    <col min="4577" max="4579" width="11.33203125" style="1" customWidth="1"/>
    <col min="4580" max="4580" width="1" style="1" customWidth="1"/>
    <col min="4581" max="4581" width="0.77734375" style="1" customWidth="1"/>
    <col min="4582" max="4582" width="6.44140625" style="1" customWidth="1"/>
    <col min="4583" max="4585" width="11.33203125" style="1" customWidth="1"/>
    <col min="4586" max="4588" width="12.21875" style="1" customWidth="1"/>
    <col min="4589" max="4589" width="9.6640625" style="1" customWidth="1"/>
    <col min="4590" max="4591" width="11.44140625" style="1" customWidth="1"/>
    <col min="4592" max="4623" width="9.6640625" style="1" customWidth="1"/>
    <col min="4624" max="4710" width="8.88671875" style="1"/>
    <col min="4711" max="4711" width="6.33203125" style="1" customWidth="1"/>
    <col min="4712" max="4712" width="9.6640625" style="1" customWidth="1"/>
    <col min="4713" max="4714" width="11.33203125" style="1" customWidth="1"/>
    <col min="4715" max="4715" width="9.6640625" style="1" customWidth="1"/>
    <col min="4716" max="4717" width="10.33203125" style="1" customWidth="1"/>
    <col min="4718" max="4718" width="9.6640625" style="1" customWidth="1"/>
    <col min="4719" max="4720" width="10.21875" style="1" customWidth="1"/>
    <col min="4721" max="4721" width="9.6640625" style="1" customWidth="1"/>
    <col min="4722" max="4723" width="10.33203125" style="1" customWidth="1"/>
    <col min="4724" max="4724" width="0.44140625" style="1" customWidth="1"/>
    <col min="4725" max="4725" width="6.44140625" style="1" customWidth="1"/>
    <col min="4726" max="4726" width="9.6640625" style="1" customWidth="1"/>
    <col min="4727" max="4731" width="10.33203125" style="1" customWidth="1"/>
    <col min="4732" max="4732" width="9.6640625" style="1" customWidth="1"/>
    <col min="4733" max="4734" width="10.33203125" style="1" customWidth="1"/>
    <col min="4735" max="4735" width="9.6640625" style="1" customWidth="1"/>
    <col min="4736" max="4737" width="10.33203125" style="1" customWidth="1"/>
    <col min="4738" max="4738" width="0.77734375" style="1" customWidth="1"/>
    <col min="4739" max="4739" width="6.44140625" style="1" customWidth="1"/>
    <col min="4740" max="4740" width="9.6640625" style="1" customWidth="1"/>
    <col min="4741" max="4742" width="11.33203125" style="1" customWidth="1"/>
    <col min="4743" max="4743" width="9.6640625" style="1" customWidth="1"/>
    <col min="4744" max="4745" width="10.33203125" style="1" customWidth="1"/>
    <col min="4746" max="4746" width="9.6640625" style="1" customWidth="1"/>
    <col min="4747" max="4748" width="10.33203125" style="1" customWidth="1"/>
    <col min="4749" max="4749" width="9.6640625" style="1" customWidth="1"/>
    <col min="4750" max="4751" width="10.33203125" style="1" customWidth="1"/>
    <col min="4752" max="4752" width="1.109375" style="1" customWidth="1"/>
    <col min="4753" max="4753" width="6.44140625" style="1" customWidth="1"/>
    <col min="4754" max="4754" width="9.6640625" style="1" customWidth="1"/>
    <col min="4755" max="4756" width="11.21875" style="1" customWidth="1"/>
    <col min="4757" max="4757" width="9.6640625" style="1" customWidth="1"/>
    <col min="4758" max="4759" width="11.33203125" style="1" customWidth="1"/>
    <col min="4760" max="4760" width="9.109375" style="1" customWidth="1"/>
    <col min="4761" max="4761" width="11.33203125" style="1" customWidth="1"/>
    <col min="4762" max="4762" width="11.21875" style="1" customWidth="1"/>
    <col min="4763" max="4763" width="9.44140625" style="1" customWidth="1"/>
    <col min="4764" max="4765" width="10.33203125" style="1" customWidth="1"/>
    <col min="4766" max="4766" width="0.77734375" style="1" customWidth="1"/>
    <col min="4767" max="4767" width="6.44140625" style="1" customWidth="1"/>
    <col min="4768" max="4768" width="9.6640625" style="1" customWidth="1"/>
    <col min="4769" max="4769" width="10.6640625" style="1" customWidth="1"/>
    <col min="4770" max="4770" width="11.109375" style="1" customWidth="1"/>
    <col min="4771" max="4771" width="9.6640625" style="1" customWidth="1"/>
    <col min="4772" max="4773" width="11.33203125" style="1" customWidth="1"/>
    <col min="4774" max="4774" width="9.6640625" style="1" customWidth="1"/>
    <col min="4775" max="4776" width="10.21875" style="1" customWidth="1"/>
    <col min="4777" max="4777" width="9.6640625" style="1" customWidth="1"/>
    <col min="4778" max="4779" width="10.21875" style="1" customWidth="1"/>
    <col min="4780" max="4780" width="0.6640625" style="1" customWidth="1"/>
    <col min="4781" max="4781" width="6.33203125" style="1" customWidth="1"/>
    <col min="4782" max="4782" width="9.6640625" style="1" customWidth="1"/>
    <col min="4783" max="4784" width="10.33203125" style="1" customWidth="1"/>
    <col min="4785" max="4785" width="9.77734375" style="1" customWidth="1"/>
    <col min="4786" max="4787" width="11.33203125" style="1" customWidth="1"/>
    <col min="4788" max="4788" width="9.6640625" style="1" customWidth="1"/>
    <col min="4789" max="4790" width="10.33203125" style="1" customWidth="1"/>
    <col min="4791" max="4791" width="9.6640625" style="1" customWidth="1"/>
    <col min="4792" max="4793" width="10.33203125" style="1" customWidth="1"/>
    <col min="4794" max="4794" width="0.44140625" style="1" customWidth="1"/>
    <col min="4795" max="4795" width="6.44140625" style="1" customWidth="1"/>
    <col min="4796" max="4796" width="9.6640625" style="1" customWidth="1"/>
    <col min="4797" max="4798" width="10.33203125" style="1" customWidth="1"/>
    <col min="4799" max="4799" width="9.109375" style="1" customWidth="1"/>
    <col min="4800" max="4801" width="10.33203125" style="1" customWidth="1"/>
    <col min="4802" max="4802" width="9.109375" style="1" customWidth="1"/>
    <col min="4803" max="4804" width="10.33203125" style="1" customWidth="1"/>
    <col min="4805" max="4805" width="9.33203125" style="1" customWidth="1"/>
    <col min="4806" max="4807" width="11.33203125" style="1" customWidth="1"/>
    <col min="4808" max="4808" width="0.33203125" style="1" customWidth="1"/>
    <col min="4809" max="4809" width="6.44140625" style="1" customWidth="1"/>
    <col min="4810" max="4810" width="9.88671875" style="1" customWidth="1"/>
    <col min="4811" max="4812" width="11" style="1" customWidth="1"/>
    <col min="4813" max="4814" width="9.77734375" style="1" customWidth="1"/>
    <col min="4815" max="4815" width="11.33203125" style="1" customWidth="1"/>
    <col min="4816" max="4819" width="10.21875" style="1" customWidth="1"/>
    <col min="4820" max="4821" width="11" style="1" customWidth="1"/>
    <col min="4822" max="4822" width="1" style="1" customWidth="1"/>
    <col min="4823" max="4823" width="6.44140625" style="1" customWidth="1"/>
    <col min="4824" max="4829" width="10.109375" style="1" customWidth="1"/>
    <col min="4830" max="4832" width="10.33203125" style="1" customWidth="1"/>
    <col min="4833" max="4835" width="11.33203125" style="1" customWidth="1"/>
    <col min="4836" max="4836" width="1" style="1" customWidth="1"/>
    <col min="4837" max="4837" width="0.77734375" style="1" customWidth="1"/>
    <col min="4838" max="4838" width="6.44140625" style="1" customWidth="1"/>
    <col min="4839" max="4841" width="11.33203125" style="1" customWidth="1"/>
    <col min="4842" max="4844" width="12.21875" style="1" customWidth="1"/>
    <col min="4845" max="4845" width="9.6640625" style="1" customWidth="1"/>
    <col min="4846" max="4847" width="11.44140625" style="1" customWidth="1"/>
    <col min="4848" max="4879" width="9.6640625" style="1" customWidth="1"/>
    <col min="4880" max="4966" width="8.88671875" style="1"/>
    <col min="4967" max="4967" width="6.33203125" style="1" customWidth="1"/>
    <col min="4968" max="4968" width="9.6640625" style="1" customWidth="1"/>
    <col min="4969" max="4970" width="11.33203125" style="1" customWidth="1"/>
    <col min="4971" max="4971" width="9.6640625" style="1" customWidth="1"/>
    <col min="4972" max="4973" width="10.33203125" style="1" customWidth="1"/>
    <col min="4974" max="4974" width="9.6640625" style="1" customWidth="1"/>
    <col min="4975" max="4976" width="10.21875" style="1" customWidth="1"/>
    <col min="4977" max="4977" width="9.6640625" style="1" customWidth="1"/>
    <col min="4978" max="4979" width="10.33203125" style="1" customWidth="1"/>
    <col min="4980" max="4980" width="0.44140625" style="1" customWidth="1"/>
    <col min="4981" max="4981" width="6.44140625" style="1" customWidth="1"/>
    <col min="4982" max="4982" width="9.6640625" style="1" customWidth="1"/>
    <col min="4983" max="4987" width="10.33203125" style="1" customWidth="1"/>
    <col min="4988" max="4988" width="9.6640625" style="1" customWidth="1"/>
    <col min="4989" max="4990" width="10.33203125" style="1" customWidth="1"/>
    <col min="4991" max="4991" width="9.6640625" style="1" customWidth="1"/>
    <col min="4992" max="4993" width="10.33203125" style="1" customWidth="1"/>
    <col min="4994" max="4994" width="0.77734375" style="1" customWidth="1"/>
    <col min="4995" max="4995" width="6.44140625" style="1" customWidth="1"/>
    <col min="4996" max="4996" width="9.6640625" style="1" customWidth="1"/>
    <col min="4997" max="4998" width="11.33203125" style="1" customWidth="1"/>
    <col min="4999" max="4999" width="9.6640625" style="1" customWidth="1"/>
    <col min="5000" max="5001" width="10.33203125" style="1" customWidth="1"/>
    <col min="5002" max="5002" width="9.6640625" style="1" customWidth="1"/>
    <col min="5003" max="5004" width="10.33203125" style="1" customWidth="1"/>
    <col min="5005" max="5005" width="9.6640625" style="1" customWidth="1"/>
    <col min="5006" max="5007" width="10.33203125" style="1" customWidth="1"/>
    <col min="5008" max="5008" width="1.109375" style="1" customWidth="1"/>
    <col min="5009" max="5009" width="6.44140625" style="1" customWidth="1"/>
    <col min="5010" max="5010" width="9.6640625" style="1" customWidth="1"/>
    <col min="5011" max="5012" width="11.21875" style="1" customWidth="1"/>
    <col min="5013" max="5013" width="9.6640625" style="1" customWidth="1"/>
    <col min="5014" max="5015" width="11.33203125" style="1" customWidth="1"/>
    <col min="5016" max="5016" width="9.109375" style="1" customWidth="1"/>
    <col min="5017" max="5017" width="11.33203125" style="1" customWidth="1"/>
    <col min="5018" max="5018" width="11.21875" style="1" customWidth="1"/>
    <col min="5019" max="5019" width="9.44140625" style="1" customWidth="1"/>
    <col min="5020" max="5021" width="10.33203125" style="1" customWidth="1"/>
    <col min="5022" max="5022" width="0.77734375" style="1" customWidth="1"/>
    <col min="5023" max="5023" width="6.44140625" style="1" customWidth="1"/>
    <col min="5024" max="5024" width="9.6640625" style="1" customWidth="1"/>
    <col min="5025" max="5025" width="10.6640625" style="1" customWidth="1"/>
    <col min="5026" max="5026" width="11.109375" style="1" customWidth="1"/>
    <col min="5027" max="5027" width="9.6640625" style="1" customWidth="1"/>
    <col min="5028" max="5029" width="11.33203125" style="1" customWidth="1"/>
    <col min="5030" max="5030" width="9.6640625" style="1" customWidth="1"/>
    <col min="5031" max="5032" width="10.21875" style="1" customWidth="1"/>
    <col min="5033" max="5033" width="9.6640625" style="1" customWidth="1"/>
    <col min="5034" max="5035" width="10.21875" style="1" customWidth="1"/>
    <col min="5036" max="5036" width="0.6640625" style="1" customWidth="1"/>
    <col min="5037" max="5037" width="6.33203125" style="1" customWidth="1"/>
    <col min="5038" max="5038" width="9.6640625" style="1" customWidth="1"/>
    <col min="5039" max="5040" width="10.33203125" style="1" customWidth="1"/>
    <col min="5041" max="5041" width="9.77734375" style="1" customWidth="1"/>
    <col min="5042" max="5043" width="11.33203125" style="1" customWidth="1"/>
    <col min="5044" max="5044" width="9.6640625" style="1" customWidth="1"/>
    <col min="5045" max="5046" width="10.33203125" style="1" customWidth="1"/>
    <col min="5047" max="5047" width="9.6640625" style="1" customWidth="1"/>
    <col min="5048" max="5049" width="10.33203125" style="1" customWidth="1"/>
    <col min="5050" max="5050" width="0.44140625" style="1" customWidth="1"/>
    <col min="5051" max="5051" width="6.44140625" style="1" customWidth="1"/>
    <col min="5052" max="5052" width="9.6640625" style="1" customWidth="1"/>
    <col min="5053" max="5054" width="10.33203125" style="1" customWidth="1"/>
    <col min="5055" max="5055" width="9.109375" style="1" customWidth="1"/>
    <col min="5056" max="5057" width="10.33203125" style="1" customWidth="1"/>
    <col min="5058" max="5058" width="9.109375" style="1" customWidth="1"/>
    <col min="5059" max="5060" width="10.33203125" style="1" customWidth="1"/>
    <col min="5061" max="5061" width="9.33203125" style="1" customWidth="1"/>
    <col min="5062" max="5063" width="11.33203125" style="1" customWidth="1"/>
    <col min="5064" max="5064" width="0.33203125" style="1" customWidth="1"/>
    <col min="5065" max="5065" width="6.44140625" style="1" customWidth="1"/>
    <col min="5066" max="5066" width="9.88671875" style="1" customWidth="1"/>
    <col min="5067" max="5068" width="11" style="1" customWidth="1"/>
    <col min="5069" max="5070" width="9.77734375" style="1" customWidth="1"/>
    <col min="5071" max="5071" width="11.33203125" style="1" customWidth="1"/>
    <col min="5072" max="5075" width="10.21875" style="1" customWidth="1"/>
    <col min="5076" max="5077" width="11" style="1" customWidth="1"/>
    <col min="5078" max="5078" width="1" style="1" customWidth="1"/>
    <col min="5079" max="5079" width="6.44140625" style="1" customWidth="1"/>
    <col min="5080" max="5085" width="10.109375" style="1" customWidth="1"/>
    <col min="5086" max="5088" width="10.33203125" style="1" customWidth="1"/>
    <col min="5089" max="5091" width="11.33203125" style="1" customWidth="1"/>
    <col min="5092" max="5092" width="1" style="1" customWidth="1"/>
    <col min="5093" max="5093" width="0.77734375" style="1" customWidth="1"/>
    <col min="5094" max="5094" width="6.44140625" style="1" customWidth="1"/>
    <col min="5095" max="5097" width="11.33203125" style="1" customWidth="1"/>
    <col min="5098" max="5100" width="12.21875" style="1" customWidth="1"/>
    <col min="5101" max="5101" width="9.6640625" style="1" customWidth="1"/>
    <col min="5102" max="5103" width="11.44140625" style="1" customWidth="1"/>
    <col min="5104" max="5135" width="9.6640625" style="1" customWidth="1"/>
    <col min="5136" max="5222" width="8.88671875" style="1"/>
    <col min="5223" max="5223" width="6.33203125" style="1" customWidth="1"/>
    <col min="5224" max="5224" width="9.6640625" style="1" customWidth="1"/>
    <col min="5225" max="5226" width="11.33203125" style="1" customWidth="1"/>
    <col min="5227" max="5227" width="9.6640625" style="1" customWidth="1"/>
    <col min="5228" max="5229" width="10.33203125" style="1" customWidth="1"/>
    <col min="5230" max="5230" width="9.6640625" style="1" customWidth="1"/>
    <col min="5231" max="5232" width="10.21875" style="1" customWidth="1"/>
    <col min="5233" max="5233" width="9.6640625" style="1" customWidth="1"/>
    <col min="5234" max="5235" width="10.33203125" style="1" customWidth="1"/>
    <col min="5236" max="5236" width="0.44140625" style="1" customWidth="1"/>
    <col min="5237" max="5237" width="6.44140625" style="1" customWidth="1"/>
    <col min="5238" max="5238" width="9.6640625" style="1" customWidth="1"/>
    <col min="5239" max="5243" width="10.33203125" style="1" customWidth="1"/>
    <col min="5244" max="5244" width="9.6640625" style="1" customWidth="1"/>
    <col min="5245" max="5246" width="10.33203125" style="1" customWidth="1"/>
    <col min="5247" max="5247" width="9.6640625" style="1" customWidth="1"/>
    <col min="5248" max="5249" width="10.33203125" style="1" customWidth="1"/>
    <col min="5250" max="5250" width="0.77734375" style="1" customWidth="1"/>
    <col min="5251" max="5251" width="6.44140625" style="1" customWidth="1"/>
    <col min="5252" max="5252" width="9.6640625" style="1" customWidth="1"/>
    <col min="5253" max="5254" width="11.33203125" style="1" customWidth="1"/>
    <col min="5255" max="5255" width="9.6640625" style="1" customWidth="1"/>
    <col min="5256" max="5257" width="10.33203125" style="1" customWidth="1"/>
    <col min="5258" max="5258" width="9.6640625" style="1" customWidth="1"/>
    <col min="5259" max="5260" width="10.33203125" style="1" customWidth="1"/>
    <col min="5261" max="5261" width="9.6640625" style="1" customWidth="1"/>
    <col min="5262" max="5263" width="10.33203125" style="1" customWidth="1"/>
    <col min="5264" max="5264" width="1.109375" style="1" customWidth="1"/>
    <col min="5265" max="5265" width="6.44140625" style="1" customWidth="1"/>
    <col min="5266" max="5266" width="9.6640625" style="1" customWidth="1"/>
    <col min="5267" max="5268" width="11.21875" style="1" customWidth="1"/>
    <col min="5269" max="5269" width="9.6640625" style="1" customWidth="1"/>
    <col min="5270" max="5271" width="11.33203125" style="1" customWidth="1"/>
    <col min="5272" max="5272" width="9.109375" style="1" customWidth="1"/>
    <col min="5273" max="5273" width="11.33203125" style="1" customWidth="1"/>
    <col min="5274" max="5274" width="11.21875" style="1" customWidth="1"/>
    <col min="5275" max="5275" width="9.44140625" style="1" customWidth="1"/>
    <col min="5276" max="5277" width="10.33203125" style="1" customWidth="1"/>
    <col min="5278" max="5278" width="0.77734375" style="1" customWidth="1"/>
    <col min="5279" max="5279" width="6.44140625" style="1" customWidth="1"/>
    <col min="5280" max="5280" width="9.6640625" style="1" customWidth="1"/>
    <col min="5281" max="5281" width="10.6640625" style="1" customWidth="1"/>
    <col min="5282" max="5282" width="11.109375" style="1" customWidth="1"/>
    <col min="5283" max="5283" width="9.6640625" style="1" customWidth="1"/>
    <col min="5284" max="5285" width="11.33203125" style="1" customWidth="1"/>
    <col min="5286" max="5286" width="9.6640625" style="1" customWidth="1"/>
    <col min="5287" max="5288" width="10.21875" style="1" customWidth="1"/>
    <col min="5289" max="5289" width="9.6640625" style="1" customWidth="1"/>
    <col min="5290" max="5291" width="10.21875" style="1" customWidth="1"/>
    <col min="5292" max="5292" width="0.6640625" style="1" customWidth="1"/>
    <col min="5293" max="5293" width="6.33203125" style="1" customWidth="1"/>
    <col min="5294" max="5294" width="9.6640625" style="1" customWidth="1"/>
    <col min="5295" max="5296" width="10.33203125" style="1" customWidth="1"/>
    <col min="5297" max="5297" width="9.77734375" style="1" customWidth="1"/>
    <col min="5298" max="5299" width="11.33203125" style="1" customWidth="1"/>
    <col min="5300" max="5300" width="9.6640625" style="1" customWidth="1"/>
    <col min="5301" max="5302" width="10.33203125" style="1" customWidth="1"/>
    <col min="5303" max="5303" width="9.6640625" style="1" customWidth="1"/>
    <col min="5304" max="5305" width="10.33203125" style="1" customWidth="1"/>
    <col min="5306" max="5306" width="0.44140625" style="1" customWidth="1"/>
    <col min="5307" max="5307" width="6.44140625" style="1" customWidth="1"/>
    <col min="5308" max="5308" width="9.6640625" style="1" customWidth="1"/>
    <col min="5309" max="5310" width="10.33203125" style="1" customWidth="1"/>
    <col min="5311" max="5311" width="9.109375" style="1" customWidth="1"/>
    <col min="5312" max="5313" width="10.33203125" style="1" customWidth="1"/>
    <col min="5314" max="5314" width="9.109375" style="1" customWidth="1"/>
    <col min="5315" max="5316" width="10.33203125" style="1" customWidth="1"/>
    <col min="5317" max="5317" width="9.33203125" style="1" customWidth="1"/>
    <col min="5318" max="5319" width="11.33203125" style="1" customWidth="1"/>
    <col min="5320" max="5320" width="0.33203125" style="1" customWidth="1"/>
    <col min="5321" max="5321" width="6.44140625" style="1" customWidth="1"/>
    <col min="5322" max="5322" width="9.88671875" style="1" customWidth="1"/>
    <col min="5323" max="5324" width="11" style="1" customWidth="1"/>
    <col min="5325" max="5326" width="9.77734375" style="1" customWidth="1"/>
    <col min="5327" max="5327" width="11.33203125" style="1" customWidth="1"/>
    <col min="5328" max="5331" width="10.21875" style="1" customWidth="1"/>
    <col min="5332" max="5333" width="11" style="1" customWidth="1"/>
    <col min="5334" max="5334" width="1" style="1" customWidth="1"/>
    <col min="5335" max="5335" width="6.44140625" style="1" customWidth="1"/>
    <col min="5336" max="5341" width="10.109375" style="1" customWidth="1"/>
    <col min="5342" max="5344" width="10.33203125" style="1" customWidth="1"/>
    <col min="5345" max="5347" width="11.33203125" style="1" customWidth="1"/>
    <col min="5348" max="5348" width="1" style="1" customWidth="1"/>
    <col min="5349" max="5349" width="0.77734375" style="1" customWidth="1"/>
    <col min="5350" max="5350" width="6.44140625" style="1" customWidth="1"/>
    <col min="5351" max="5353" width="11.33203125" style="1" customWidth="1"/>
    <col min="5354" max="5356" width="12.21875" style="1" customWidth="1"/>
    <col min="5357" max="5357" width="9.6640625" style="1" customWidth="1"/>
    <col min="5358" max="5359" width="11.44140625" style="1" customWidth="1"/>
    <col min="5360" max="5391" width="9.6640625" style="1" customWidth="1"/>
    <col min="5392" max="5478" width="8.88671875" style="1"/>
    <col min="5479" max="5479" width="6.33203125" style="1" customWidth="1"/>
    <col min="5480" max="5480" width="9.6640625" style="1" customWidth="1"/>
    <col min="5481" max="5482" width="11.33203125" style="1" customWidth="1"/>
    <col min="5483" max="5483" width="9.6640625" style="1" customWidth="1"/>
    <col min="5484" max="5485" width="10.33203125" style="1" customWidth="1"/>
    <col min="5486" max="5486" width="9.6640625" style="1" customWidth="1"/>
    <col min="5487" max="5488" width="10.21875" style="1" customWidth="1"/>
    <col min="5489" max="5489" width="9.6640625" style="1" customWidth="1"/>
    <col min="5490" max="5491" width="10.33203125" style="1" customWidth="1"/>
    <col min="5492" max="5492" width="0.44140625" style="1" customWidth="1"/>
    <col min="5493" max="5493" width="6.44140625" style="1" customWidth="1"/>
    <col min="5494" max="5494" width="9.6640625" style="1" customWidth="1"/>
    <col min="5495" max="5499" width="10.33203125" style="1" customWidth="1"/>
    <col min="5500" max="5500" width="9.6640625" style="1" customWidth="1"/>
    <col min="5501" max="5502" width="10.33203125" style="1" customWidth="1"/>
    <col min="5503" max="5503" width="9.6640625" style="1" customWidth="1"/>
    <col min="5504" max="5505" width="10.33203125" style="1" customWidth="1"/>
    <col min="5506" max="5506" width="0.77734375" style="1" customWidth="1"/>
    <col min="5507" max="5507" width="6.44140625" style="1" customWidth="1"/>
    <col min="5508" max="5508" width="9.6640625" style="1" customWidth="1"/>
    <col min="5509" max="5510" width="11.33203125" style="1" customWidth="1"/>
    <col min="5511" max="5511" width="9.6640625" style="1" customWidth="1"/>
    <col min="5512" max="5513" width="10.33203125" style="1" customWidth="1"/>
    <col min="5514" max="5514" width="9.6640625" style="1" customWidth="1"/>
    <col min="5515" max="5516" width="10.33203125" style="1" customWidth="1"/>
    <col min="5517" max="5517" width="9.6640625" style="1" customWidth="1"/>
    <col min="5518" max="5519" width="10.33203125" style="1" customWidth="1"/>
    <col min="5520" max="5520" width="1.109375" style="1" customWidth="1"/>
    <col min="5521" max="5521" width="6.44140625" style="1" customWidth="1"/>
    <col min="5522" max="5522" width="9.6640625" style="1" customWidth="1"/>
    <col min="5523" max="5524" width="11.21875" style="1" customWidth="1"/>
    <col min="5525" max="5525" width="9.6640625" style="1" customWidth="1"/>
    <col min="5526" max="5527" width="11.33203125" style="1" customWidth="1"/>
    <col min="5528" max="5528" width="9.109375" style="1" customWidth="1"/>
    <col min="5529" max="5529" width="11.33203125" style="1" customWidth="1"/>
    <col min="5530" max="5530" width="11.21875" style="1" customWidth="1"/>
    <col min="5531" max="5531" width="9.44140625" style="1" customWidth="1"/>
    <col min="5532" max="5533" width="10.33203125" style="1" customWidth="1"/>
    <col min="5534" max="5534" width="0.77734375" style="1" customWidth="1"/>
    <col min="5535" max="5535" width="6.44140625" style="1" customWidth="1"/>
    <col min="5536" max="5536" width="9.6640625" style="1" customWidth="1"/>
    <col min="5537" max="5537" width="10.6640625" style="1" customWidth="1"/>
    <col min="5538" max="5538" width="11.109375" style="1" customWidth="1"/>
    <col min="5539" max="5539" width="9.6640625" style="1" customWidth="1"/>
    <col min="5540" max="5541" width="11.33203125" style="1" customWidth="1"/>
    <col min="5542" max="5542" width="9.6640625" style="1" customWidth="1"/>
    <col min="5543" max="5544" width="10.21875" style="1" customWidth="1"/>
    <col min="5545" max="5545" width="9.6640625" style="1" customWidth="1"/>
    <col min="5546" max="5547" width="10.21875" style="1" customWidth="1"/>
    <col min="5548" max="5548" width="0.6640625" style="1" customWidth="1"/>
    <col min="5549" max="5549" width="6.33203125" style="1" customWidth="1"/>
    <col min="5550" max="5550" width="9.6640625" style="1" customWidth="1"/>
    <col min="5551" max="5552" width="10.33203125" style="1" customWidth="1"/>
    <col min="5553" max="5553" width="9.77734375" style="1" customWidth="1"/>
    <col min="5554" max="5555" width="11.33203125" style="1" customWidth="1"/>
    <col min="5556" max="5556" width="9.6640625" style="1" customWidth="1"/>
    <col min="5557" max="5558" width="10.33203125" style="1" customWidth="1"/>
    <col min="5559" max="5559" width="9.6640625" style="1" customWidth="1"/>
    <col min="5560" max="5561" width="10.33203125" style="1" customWidth="1"/>
    <col min="5562" max="5562" width="0.44140625" style="1" customWidth="1"/>
    <col min="5563" max="5563" width="6.44140625" style="1" customWidth="1"/>
    <col min="5564" max="5564" width="9.6640625" style="1" customWidth="1"/>
    <col min="5565" max="5566" width="10.33203125" style="1" customWidth="1"/>
    <col min="5567" max="5567" width="9.109375" style="1" customWidth="1"/>
    <col min="5568" max="5569" width="10.33203125" style="1" customWidth="1"/>
    <col min="5570" max="5570" width="9.109375" style="1" customWidth="1"/>
    <col min="5571" max="5572" width="10.33203125" style="1" customWidth="1"/>
    <col min="5573" max="5573" width="9.33203125" style="1" customWidth="1"/>
    <col min="5574" max="5575" width="11.33203125" style="1" customWidth="1"/>
    <col min="5576" max="5576" width="0.33203125" style="1" customWidth="1"/>
    <col min="5577" max="5577" width="6.44140625" style="1" customWidth="1"/>
    <col min="5578" max="5578" width="9.88671875" style="1" customWidth="1"/>
    <col min="5579" max="5580" width="11" style="1" customWidth="1"/>
    <col min="5581" max="5582" width="9.77734375" style="1" customWidth="1"/>
    <col min="5583" max="5583" width="11.33203125" style="1" customWidth="1"/>
    <col min="5584" max="5587" width="10.21875" style="1" customWidth="1"/>
    <col min="5588" max="5589" width="11" style="1" customWidth="1"/>
    <col min="5590" max="5590" width="1" style="1" customWidth="1"/>
    <col min="5591" max="5591" width="6.44140625" style="1" customWidth="1"/>
    <col min="5592" max="5597" width="10.109375" style="1" customWidth="1"/>
    <col min="5598" max="5600" width="10.33203125" style="1" customWidth="1"/>
    <col min="5601" max="5603" width="11.33203125" style="1" customWidth="1"/>
    <col min="5604" max="5604" width="1" style="1" customWidth="1"/>
    <col min="5605" max="5605" width="0.77734375" style="1" customWidth="1"/>
    <col min="5606" max="5606" width="6.44140625" style="1" customWidth="1"/>
    <col min="5607" max="5609" width="11.33203125" style="1" customWidth="1"/>
    <col min="5610" max="5612" width="12.21875" style="1" customWidth="1"/>
    <col min="5613" max="5613" width="9.6640625" style="1" customWidth="1"/>
    <col min="5614" max="5615" width="11.44140625" style="1" customWidth="1"/>
    <col min="5616" max="5647" width="9.6640625" style="1" customWidth="1"/>
    <col min="5648" max="5734" width="8.88671875" style="1"/>
    <col min="5735" max="5735" width="6.33203125" style="1" customWidth="1"/>
    <col min="5736" max="5736" width="9.6640625" style="1" customWidth="1"/>
    <col min="5737" max="5738" width="11.33203125" style="1" customWidth="1"/>
    <col min="5739" max="5739" width="9.6640625" style="1" customWidth="1"/>
    <col min="5740" max="5741" width="10.33203125" style="1" customWidth="1"/>
    <col min="5742" max="5742" width="9.6640625" style="1" customWidth="1"/>
    <col min="5743" max="5744" width="10.21875" style="1" customWidth="1"/>
    <col min="5745" max="5745" width="9.6640625" style="1" customWidth="1"/>
    <col min="5746" max="5747" width="10.33203125" style="1" customWidth="1"/>
    <col min="5748" max="5748" width="0.44140625" style="1" customWidth="1"/>
    <col min="5749" max="5749" width="6.44140625" style="1" customWidth="1"/>
    <col min="5750" max="5750" width="9.6640625" style="1" customWidth="1"/>
    <col min="5751" max="5755" width="10.33203125" style="1" customWidth="1"/>
    <col min="5756" max="5756" width="9.6640625" style="1" customWidth="1"/>
    <col min="5757" max="5758" width="10.33203125" style="1" customWidth="1"/>
    <col min="5759" max="5759" width="9.6640625" style="1" customWidth="1"/>
    <col min="5760" max="5761" width="10.33203125" style="1" customWidth="1"/>
    <col min="5762" max="5762" width="0.77734375" style="1" customWidth="1"/>
    <col min="5763" max="5763" width="6.44140625" style="1" customWidth="1"/>
    <col min="5764" max="5764" width="9.6640625" style="1" customWidth="1"/>
    <col min="5765" max="5766" width="11.33203125" style="1" customWidth="1"/>
    <col min="5767" max="5767" width="9.6640625" style="1" customWidth="1"/>
    <col min="5768" max="5769" width="10.33203125" style="1" customWidth="1"/>
    <col min="5770" max="5770" width="9.6640625" style="1" customWidth="1"/>
    <col min="5771" max="5772" width="10.33203125" style="1" customWidth="1"/>
    <col min="5773" max="5773" width="9.6640625" style="1" customWidth="1"/>
    <col min="5774" max="5775" width="10.33203125" style="1" customWidth="1"/>
    <col min="5776" max="5776" width="1.109375" style="1" customWidth="1"/>
    <col min="5777" max="5777" width="6.44140625" style="1" customWidth="1"/>
    <col min="5778" max="5778" width="9.6640625" style="1" customWidth="1"/>
    <col min="5779" max="5780" width="11.21875" style="1" customWidth="1"/>
    <col min="5781" max="5781" width="9.6640625" style="1" customWidth="1"/>
    <col min="5782" max="5783" width="11.33203125" style="1" customWidth="1"/>
    <col min="5784" max="5784" width="9.109375" style="1" customWidth="1"/>
    <col min="5785" max="5785" width="11.33203125" style="1" customWidth="1"/>
    <col min="5786" max="5786" width="11.21875" style="1" customWidth="1"/>
    <col min="5787" max="5787" width="9.44140625" style="1" customWidth="1"/>
    <col min="5788" max="5789" width="10.33203125" style="1" customWidth="1"/>
    <col min="5790" max="5790" width="0.77734375" style="1" customWidth="1"/>
    <col min="5791" max="5791" width="6.44140625" style="1" customWidth="1"/>
    <col min="5792" max="5792" width="9.6640625" style="1" customWidth="1"/>
    <col min="5793" max="5793" width="10.6640625" style="1" customWidth="1"/>
    <col min="5794" max="5794" width="11.109375" style="1" customWidth="1"/>
    <col min="5795" max="5795" width="9.6640625" style="1" customWidth="1"/>
    <col min="5796" max="5797" width="11.33203125" style="1" customWidth="1"/>
    <col min="5798" max="5798" width="9.6640625" style="1" customWidth="1"/>
    <col min="5799" max="5800" width="10.21875" style="1" customWidth="1"/>
    <col min="5801" max="5801" width="9.6640625" style="1" customWidth="1"/>
    <col min="5802" max="5803" width="10.21875" style="1" customWidth="1"/>
    <col min="5804" max="5804" width="0.6640625" style="1" customWidth="1"/>
    <col min="5805" max="5805" width="6.33203125" style="1" customWidth="1"/>
    <col min="5806" max="5806" width="9.6640625" style="1" customWidth="1"/>
    <col min="5807" max="5808" width="10.33203125" style="1" customWidth="1"/>
    <col min="5809" max="5809" width="9.77734375" style="1" customWidth="1"/>
    <col min="5810" max="5811" width="11.33203125" style="1" customWidth="1"/>
    <col min="5812" max="5812" width="9.6640625" style="1" customWidth="1"/>
    <col min="5813" max="5814" width="10.33203125" style="1" customWidth="1"/>
    <col min="5815" max="5815" width="9.6640625" style="1" customWidth="1"/>
    <col min="5816" max="5817" width="10.33203125" style="1" customWidth="1"/>
    <col min="5818" max="5818" width="0.44140625" style="1" customWidth="1"/>
    <col min="5819" max="5819" width="6.44140625" style="1" customWidth="1"/>
    <col min="5820" max="5820" width="9.6640625" style="1" customWidth="1"/>
    <col min="5821" max="5822" width="10.33203125" style="1" customWidth="1"/>
    <col min="5823" max="5823" width="9.109375" style="1" customWidth="1"/>
    <col min="5824" max="5825" width="10.33203125" style="1" customWidth="1"/>
    <col min="5826" max="5826" width="9.109375" style="1" customWidth="1"/>
    <col min="5827" max="5828" width="10.33203125" style="1" customWidth="1"/>
    <col min="5829" max="5829" width="9.33203125" style="1" customWidth="1"/>
    <col min="5830" max="5831" width="11.33203125" style="1" customWidth="1"/>
    <col min="5832" max="5832" width="0.33203125" style="1" customWidth="1"/>
    <col min="5833" max="5833" width="6.44140625" style="1" customWidth="1"/>
    <col min="5834" max="5834" width="9.88671875" style="1" customWidth="1"/>
    <col min="5835" max="5836" width="11" style="1" customWidth="1"/>
    <col min="5837" max="5838" width="9.77734375" style="1" customWidth="1"/>
    <col min="5839" max="5839" width="11.33203125" style="1" customWidth="1"/>
    <col min="5840" max="5843" width="10.21875" style="1" customWidth="1"/>
    <col min="5844" max="5845" width="11" style="1" customWidth="1"/>
    <col min="5846" max="5846" width="1" style="1" customWidth="1"/>
    <col min="5847" max="5847" width="6.44140625" style="1" customWidth="1"/>
    <col min="5848" max="5853" width="10.109375" style="1" customWidth="1"/>
    <col min="5854" max="5856" width="10.33203125" style="1" customWidth="1"/>
    <col min="5857" max="5859" width="11.33203125" style="1" customWidth="1"/>
    <col min="5860" max="5860" width="1" style="1" customWidth="1"/>
    <col min="5861" max="5861" width="0.77734375" style="1" customWidth="1"/>
    <col min="5862" max="5862" width="6.44140625" style="1" customWidth="1"/>
    <col min="5863" max="5865" width="11.33203125" style="1" customWidth="1"/>
    <col min="5866" max="5868" width="12.21875" style="1" customWidth="1"/>
    <col min="5869" max="5869" width="9.6640625" style="1" customWidth="1"/>
    <col min="5870" max="5871" width="11.44140625" style="1" customWidth="1"/>
    <col min="5872" max="5903" width="9.6640625" style="1" customWidth="1"/>
    <col min="5904" max="5990" width="8.88671875" style="1"/>
    <col min="5991" max="5991" width="6.33203125" style="1" customWidth="1"/>
    <col min="5992" max="5992" width="9.6640625" style="1" customWidth="1"/>
    <col min="5993" max="5994" width="11.33203125" style="1" customWidth="1"/>
    <col min="5995" max="5995" width="9.6640625" style="1" customWidth="1"/>
    <col min="5996" max="5997" width="10.33203125" style="1" customWidth="1"/>
    <col min="5998" max="5998" width="9.6640625" style="1" customWidth="1"/>
    <col min="5999" max="6000" width="10.21875" style="1" customWidth="1"/>
    <col min="6001" max="6001" width="9.6640625" style="1" customWidth="1"/>
    <col min="6002" max="6003" width="10.33203125" style="1" customWidth="1"/>
    <col min="6004" max="6004" width="0.44140625" style="1" customWidth="1"/>
    <col min="6005" max="6005" width="6.44140625" style="1" customWidth="1"/>
    <col min="6006" max="6006" width="9.6640625" style="1" customWidth="1"/>
    <col min="6007" max="6011" width="10.33203125" style="1" customWidth="1"/>
    <col min="6012" max="6012" width="9.6640625" style="1" customWidth="1"/>
    <col min="6013" max="6014" width="10.33203125" style="1" customWidth="1"/>
    <col min="6015" max="6015" width="9.6640625" style="1" customWidth="1"/>
    <col min="6016" max="6017" width="10.33203125" style="1" customWidth="1"/>
    <col min="6018" max="6018" width="0.77734375" style="1" customWidth="1"/>
    <col min="6019" max="6019" width="6.44140625" style="1" customWidth="1"/>
    <col min="6020" max="6020" width="9.6640625" style="1" customWidth="1"/>
    <col min="6021" max="6022" width="11.33203125" style="1" customWidth="1"/>
    <col min="6023" max="6023" width="9.6640625" style="1" customWidth="1"/>
    <col min="6024" max="6025" width="10.33203125" style="1" customWidth="1"/>
    <col min="6026" max="6026" width="9.6640625" style="1" customWidth="1"/>
    <col min="6027" max="6028" width="10.33203125" style="1" customWidth="1"/>
    <col min="6029" max="6029" width="9.6640625" style="1" customWidth="1"/>
    <col min="6030" max="6031" width="10.33203125" style="1" customWidth="1"/>
    <col min="6032" max="6032" width="1.109375" style="1" customWidth="1"/>
    <col min="6033" max="6033" width="6.44140625" style="1" customWidth="1"/>
    <col min="6034" max="6034" width="9.6640625" style="1" customWidth="1"/>
    <col min="6035" max="6036" width="11.21875" style="1" customWidth="1"/>
    <col min="6037" max="6037" width="9.6640625" style="1" customWidth="1"/>
    <col min="6038" max="6039" width="11.33203125" style="1" customWidth="1"/>
    <col min="6040" max="6040" width="9.109375" style="1" customWidth="1"/>
    <col min="6041" max="6041" width="11.33203125" style="1" customWidth="1"/>
    <col min="6042" max="6042" width="11.21875" style="1" customWidth="1"/>
    <col min="6043" max="6043" width="9.44140625" style="1" customWidth="1"/>
    <col min="6044" max="6045" width="10.33203125" style="1" customWidth="1"/>
    <col min="6046" max="6046" width="0.77734375" style="1" customWidth="1"/>
    <col min="6047" max="6047" width="6.44140625" style="1" customWidth="1"/>
    <col min="6048" max="6048" width="9.6640625" style="1" customWidth="1"/>
    <col min="6049" max="6049" width="10.6640625" style="1" customWidth="1"/>
    <col min="6050" max="6050" width="11.109375" style="1" customWidth="1"/>
    <col min="6051" max="6051" width="9.6640625" style="1" customWidth="1"/>
    <col min="6052" max="6053" width="11.33203125" style="1" customWidth="1"/>
    <col min="6054" max="6054" width="9.6640625" style="1" customWidth="1"/>
    <col min="6055" max="6056" width="10.21875" style="1" customWidth="1"/>
    <col min="6057" max="6057" width="9.6640625" style="1" customWidth="1"/>
    <col min="6058" max="6059" width="10.21875" style="1" customWidth="1"/>
    <col min="6060" max="6060" width="0.6640625" style="1" customWidth="1"/>
    <col min="6061" max="6061" width="6.33203125" style="1" customWidth="1"/>
    <col min="6062" max="6062" width="9.6640625" style="1" customWidth="1"/>
    <col min="6063" max="6064" width="10.33203125" style="1" customWidth="1"/>
    <col min="6065" max="6065" width="9.77734375" style="1" customWidth="1"/>
    <col min="6066" max="6067" width="11.33203125" style="1" customWidth="1"/>
    <col min="6068" max="6068" width="9.6640625" style="1" customWidth="1"/>
    <col min="6069" max="6070" width="10.33203125" style="1" customWidth="1"/>
    <col min="6071" max="6071" width="9.6640625" style="1" customWidth="1"/>
    <col min="6072" max="6073" width="10.33203125" style="1" customWidth="1"/>
    <col min="6074" max="6074" width="0.44140625" style="1" customWidth="1"/>
    <col min="6075" max="6075" width="6.44140625" style="1" customWidth="1"/>
    <col min="6076" max="6076" width="9.6640625" style="1" customWidth="1"/>
    <col min="6077" max="6078" width="10.33203125" style="1" customWidth="1"/>
    <col min="6079" max="6079" width="9.109375" style="1" customWidth="1"/>
    <col min="6080" max="6081" width="10.33203125" style="1" customWidth="1"/>
    <col min="6082" max="6082" width="9.109375" style="1" customWidth="1"/>
    <col min="6083" max="6084" width="10.33203125" style="1" customWidth="1"/>
    <col min="6085" max="6085" width="9.33203125" style="1" customWidth="1"/>
    <col min="6086" max="6087" width="11.33203125" style="1" customWidth="1"/>
    <col min="6088" max="6088" width="0.33203125" style="1" customWidth="1"/>
    <col min="6089" max="6089" width="6.44140625" style="1" customWidth="1"/>
    <col min="6090" max="6090" width="9.88671875" style="1" customWidth="1"/>
    <col min="6091" max="6092" width="11" style="1" customWidth="1"/>
    <col min="6093" max="6094" width="9.77734375" style="1" customWidth="1"/>
    <col min="6095" max="6095" width="11.33203125" style="1" customWidth="1"/>
    <col min="6096" max="6099" width="10.21875" style="1" customWidth="1"/>
    <col min="6100" max="6101" width="11" style="1" customWidth="1"/>
    <col min="6102" max="6102" width="1" style="1" customWidth="1"/>
    <col min="6103" max="6103" width="6.44140625" style="1" customWidth="1"/>
    <col min="6104" max="6109" width="10.109375" style="1" customWidth="1"/>
    <col min="6110" max="6112" width="10.33203125" style="1" customWidth="1"/>
    <col min="6113" max="6115" width="11.33203125" style="1" customWidth="1"/>
    <col min="6116" max="6116" width="1" style="1" customWidth="1"/>
    <col min="6117" max="6117" width="0.77734375" style="1" customWidth="1"/>
    <col min="6118" max="6118" width="6.44140625" style="1" customWidth="1"/>
    <col min="6119" max="6121" width="11.33203125" style="1" customWidth="1"/>
    <col min="6122" max="6124" width="12.21875" style="1" customWidth="1"/>
    <col min="6125" max="6125" width="9.6640625" style="1" customWidth="1"/>
    <col min="6126" max="6127" width="11.44140625" style="1" customWidth="1"/>
    <col min="6128" max="6159" width="9.6640625" style="1" customWidth="1"/>
    <col min="6160" max="6246" width="8.88671875" style="1"/>
    <col min="6247" max="6247" width="6.33203125" style="1" customWidth="1"/>
    <col min="6248" max="6248" width="9.6640625" style="1" customWidth="1"/>
    <col min="6249" max="6250" width="11.33203125" style="1" customWidth="1"/>
    <col min="6251" max="6251" width="9.6640625" style="1" customWidth="1"/>
    <col min="6252" max="6253" width="10.33203125" style="1" customWidth="1"/>
    <col min="6254" max="6254" width="9.6640625" style="1" customWidth="1"/>
    <col min="6255" max="6256" width="10.21875" style="1" customWidth="1"/>
    <col min="6257" max="6257" width="9.6640625" style="1" customWidth="1"/>
    <col min="6258" max="6259" width="10.33203125" style="1" customWidth="1"/>
    <col min="6260" max="6260" width="0.44140625" style="1" customWidth="1"/>
    <col min="6261" max="6261" width="6.44140625" style="1" customWidth="1"/>
    <col min="6262" max="6262" width="9.6640625" style="1" customWidth="1"/>
    <col min="6263" max="6267" width="10.33203125" style="1" customWidth="1"/>
    <col min="6268" max="6268" width="9.6640625" style="1" customWidth="1"/>
    <col min="6269" max="6270" width="10.33203125" style="1" customWidth="1"/>
    <col min="6271" max="6271" width="9.6640625" style="1" customWidth="1"/>
    <col min="6272" max="6273" width="10.33203125" style="1" customWidth="1"/>
    <col min="6274" max="6274" width="0.77734375" style="1" customWidth="1"/>
    <col min="6275" max="6275" width="6.44140625" style="1" customWidth="1"/>
    <col min="6276" max="6276" width="9.6640625" style="1" customWidth="1"/>
    <col min="6277" max="6278" width="11.33203125" style="1" customWidth="1"/>
    <col min="6279" max="6279" width="9.6640625" style="1" customWidth="1"/>
    <col min="6280" max="6281" width="10.33203125" style="1" customWidth="1"/>
    <col min="6282" max="6282" width="9.6640625" style="1" customWidth="1"/>
    <col min="6283" max="6284" width="10.33203125" style="1" customWidth="1"/>
    <col min="6285" max="6285" width="9.6640625" style="1" customWidth="1"/>
    <col min="6286" max="6287" width="10.33203125" style="1" customWidth="1"/>
    <col min="6288" max="6288" width="1.109375" style="1" customWidth="1"/>
    <col min="6289" max="6289" width="6.44140625" style="1" customWidth="1"/>
    <col min="6290" max="6290" width="9.6640625" style="1" customWidth="1"/>
    <col min="6291" max="6292" width="11.21875" style="1" customWidth="1"/>
    <col min="6293" max="6293" width="9.6640625" style="1" customWidth="1"/>
    <col min="6294" max="6295" width="11.33203125" style="1" customWidth="1"/>
    <col min="6296" max="6296" width="9.109375" style="1" customWidth="1"/>
    <col min="6297" max="6297" width="11.33203125" style="1" customWidth="1"/>
    <col min="6298" max="6298" width="11.21875" style="1" customWidth="1"/>
    <col min="6299" max="6299" width="9.44140625" style="1" customWidth="1"/>
    <col min="6300" max="6301" width="10.33203125" style="1" customWidth="1"/>
    <col min="6302" max="6302" width="0.77734375" style="1" customWidth="1"/>
    <col min="6303" max="6303" width="6.44140625" style="1" customWidth="1"/>
    <col min="6304" max="6304" width="9.6640625" style="1" customWidth="1"/>
    <col min="6305" max="6305" width="10.6640625" style="1" customWidth="1"/>
    <col min="6306" max="6306" width="11.109375" style="1" customWidth="1"/>
    <col min="6307" max="6307" width="9.6640625" style="1" customWidth="1"/>
    <col min="6308" max="6309" width="11.33203125" style="1" customWidth="1"/>
    <col min="6310" max="6310" width="9.6640625" style="1" customWidth="1"/>
    <col min="6311" max="6312" width="10.21875" style="1" customWidth="1"/>
    <col min="6313" max="6313" width="9.6640625" style="1" customWidth="1"/>
    <col min="6314" max="6315" width="10.21875" style="1" customWidth="1"/>
    <col min="6316" max="6316" width="0.6640625" style="1" customWidth="1"/>
    <col min="6317" max="6317" width="6.33203125" style="1" customWidth="1"/>
    <col min="6318" max="6318" width="9.6640625" style="1" customWidth="1"/>
    <col min="6319" max="6320" width="10.33203125" style="1" customWidth="1"/>
    <col min="6321" max="6321" width="9.77734375" style="1" customWidth="1"/>
    <col min="6322" max="6323" width="11.33203125" style="1" customWidth="1"/>
    <col min="6324" max="6324" width="9.6640625" style="1" customWidth="1"/>
    <col min="6325" max="6326" width="10.33203125" style="1" customWidth="1"/>
    <col min="6327" max="6327" width="9.6640625" style="1" customWidth="1"/>
    <col min="6328" max="6329" width="10.33203125" style="1" customWidth="1"/>
    <col min="6330" max="6330" width="0.44140625" style="1" customWidth="1"/>
    <col min="6331" max="6331" width="6.44140625" style="1" customWidth="1"/>
    <col min="6332" max="6332" width="9.6640625" style="1" customWidth="1"/>
    <col min="6333" max="6334" width="10.33203125" style="1" customWidth="1"/>
    <col min="6335" max="6335" width="9.109375" style="1" customWidth="1"/>
    <col min="6336" max="6337" width="10.33203125" style="1" customWidth="1"/>
    <col min="6338" max="6338" width="9.109375" style="1" customWidth="1"/>
    <col min="6339" max="6340" width="10.33203125" style="1" customWidth="1"/>
    <col min="6341" max="6341" width="9.33203125" style="1" customWidth="1"/>
    <col min="6342" max="6343" width="11.33203125" style="1" customWidth="1"/>
    <col min="6344" max="6344" width="0.33203125" style="1" customWidth="1"/>
    <col min="6345" max="6345" width="6.44140625" style="1" customWidth="1"/>
    <col min="6346" max="6346" width="9.88671875" style="1" customWidth="1"/>
    <col min="6347" max="6348" width="11" style="1" customWidth="1"/>
    <col min="6349" max="6350" width="9.77734375" style="1" customWidth="1"/>
    <col min="6351" max="6351" width="11.33203125" style="1" customWidth="1"/>
    <col min="6352" max="6355" width="10.21875" style="1" customWidth="1"/>
    <col min="6356" max="6357" width="11" style="1" customWidth="1"/>
    <col min="6358" max="6358" width="1" style="1" customWidth="1"/>
    <col min="6359" max="6359" width="6.44140625" style="1" customWidth="1"/>
    <col min="6360" max="6365" width="10.109375" style="1" customWidth="1"/>
    <col min="6366" max="6368" width="10.33203125" style="1" customWidth="1"/>
    <col min="6369" max="6371" width="11.33203125" style="1" customWidth="1"/>
    <col min="6372" max="6372" width="1" style="1" customWidth="1"/>
    <col min="6373" max="6373" width="0.77734375" style="1" customWidth="1"/>
    <col min="6374" max="6374" width="6.44140625" style="1" customWidth="1"/>
    <col min="6375" max="6377" width="11.33203125" style="1" customWidth="1"/>
    <col min="6378" max="6380" width="12.21875" style="1" customWidth="1"/>
    <col min="6381" max="6381" width="9.6640625" style="1" customWidth="1"/>
    <col min="6382" max="6383" width="11.44140625" style="1" customWidth="1"/>
    <col min="6384" max="6415" width="9.6640625" style="1" customWidth="1"/>
    <col min="6416" max="6502" width="8.88671875" style="1"/>
    <col min="6503" max="6503" width="6.33203125" style="1" customWidth="1"/>
    <col min="6504" max="6504" width="9.6640625" style="1" customWidth="1"/>
    <col min="6505" max="6506" width="11.33203125" style="1" customWidth="1"/>
    <col min="6507" max="6507" width="9.6640625" style="1" customWidth="1"/>
    <col min="6508" max="6509" width="10.33203125" style="1" customWidth="1"/>
    <col min="6510" max="6510" width="9.6640625" style="1" customWidth="1"/>
    <col min="6511" max="6512" width="10.21875" style="1" customWidth="1"/>
    <col min="6513" max="6513" width="9.6640625" style="1" customWidth="1"/>
    <col min="6514" max="6515" width="10.33203125" style="1" customWidth="1"/>
    <col min="6516" max="6516" width="0.44140625" style="1" customWidth="1"/>
    <col min="6517" max="6517" width="6.44140625" style="1" customWidth="1"/>
    <col min="6518" max="6518" width="9.6640625" style="1" customWidth="1"/>
    <col min="6519" max="6523" width="10.33203125" style="1" customWidth="1"/>
    <col min="6524" max="6524" width="9.6640625" style="1" customWidth="1"/>
    <col min="6525" max="6526" width="10.33203125" style="1" customWidth="1"/>
    <col min="6527" max="6527" width="9.6640625" style="1" customWidth="1"/>
    <col min="6528" max="6529" width="10.33203125" style="1" customWidth="1"/>
    <col min="6530" max="6530" width="0.77734375" style="1" customWidth="1"/>
    <col min="6531" max="6531" width="6.44140625" style="1" customWidth="1"/>
    <col min="6532" max="6532" width="9.6640625" style="1" customWidth="1"/>
    <col min="6533" max="6534" width="11.33203125" style="1" customWidth="1"/>
    <col min="6535" max="6535" width="9.6640625" style="1" customWidth="1"/>
    <col min="6536" max="6537" width="10.33203125" style="1" customWidth="1"/>
    <col min="6538" max="6538" width="9.6640625" style="1" customWidth="1"/>
    <col min="6539" max="6540" width="10.33203125" style="1" customWidth="1"/>
    <col min="6541" max="6541" width="9.6640625" style="1" customWidth="1"/>
    <col min="6542" max="6543" width="10.33203125" style="1" customWidth="1"/>
    <col min="6544" max="6544" width="1.109375" style="1" customWidth="1"/>
    <col min="6545" max="6545" width="6.44140625" style="1" customWidth="1"/>
    <col min="6546" max="6546" width="9.6640625" style="1" customWidth="1"/>
    <col min="6547" max="6548" width="11.21875" style="1" customWidth="1"/>
    <col min="6549" max="6549" width="9.6640625" style="1" customWidth="1"/>
    <col min="6550" max="6551" width="11.33203125" style="1" customWidth="1"/>
    <col min="6552" max="6552" width="9.109375" style="1" customWidth="1"/>
    <col min="6553" max="6553" width="11.33203125" style="1" customWidth="1"/>
    <col min="6554" max="6554" width="11.21875" style="1" customWidth="1"/>
    <col min="6555" max="6555" width="9.44140625" style="1" customWidth="1"/>
    <col min="6556" max="6557" width="10.33203125" style="1" customWidth="1"/>
    <col min="6558" max="6558" width="0.77734375" style="1" customWidth="1"/>
    <col min="6559" max="6559" width="6.44140625" style="1" customWidth="1"/>
    <col min="6560" max="6560" width="9.6640625" style="1" customWidth="1"/>
    <col min="6561" max="6561" width="10.6640625" style="1" customWidth="1"/>
    <col min="6562" max="6562" width="11.109375" style="1" customWidth="1"/>
    <col min="6563" max="6563" width="9.6640625" style="1" customWidth="1"/>
    <col min="6564" max="6565" width="11.33203125" style="1" customWidth="1"/>
    <col min="6566" max="6566" width="9.6640625" style="1" customWidth="1"/>
    <col min="6567" max="6568" width="10.21875" style="1" customWidth="1"/>
    <col min="6569" max="6569" width="9.6640625" style="1" customWidth="1"/>
    <col min="6570" max="6571" width="10.21875" style="1" customWidth="1"/>
    <col min="6572" max="6572" width="0.6640625" style="1" customWidth="1"/>
    <col min="6573" max="6573" width="6.33203125" style="1" customWidth="1"/>
    <col min="6574" max="6574" width="9.6640625" style="1" customWidth="1"/>
    <col min="6575" max="6576" width="10.33203125" style="1" customWidth="1"/>
    <col min="6577" max="6577" width="9.77734375" style="1" customWidth="1"/>
    <col min="6578" max="6579" width="11.33203125" style="1" customWidth="1"/>
    <col min="6580" max="6580" width="9.6640625" style="1" customWidth="1"/>
    <col min="6581" max="6582" width="10.33203125" style="1" customWidth="1"/>
    <col min="6583" max="6583" width="9.6640625" style="1" customWidth="1"/>
    <col min="6584" max="6585" width="10.33203125" style="1" customWidth="1"/>
    <col min="6586" max="6586" width="0.44140625" style="1" customWidth="1"/>
    <col min="6587" max="6587" width="6.44140625" style="1" customWidth="1"/>
    <col min="6588" max="6588" width="9.6640625" style="1" customWidth="1"/>
    <col min="6589" max="6590" width="10.33203125" style="1" customWidth="1"/>
    <col min="6591" max="6591" width="9.109375" style="1" customWidth="1"/>
    <col min="6592" max="6593" width="10.33203125" style="1" customWidth="1"/>
    <col min="6594" max="6594" width="9.109375" style="1" customWidth="1"/>
    <col min="6595" max="6596" width="10.33203125" style="1" customWidth="1"/>
    <col min="6597" max="6597" width="9.33203125" style="1" customWidth="1"/>
    <col min="6598" max="6599" width="11.33203125" style="1" customWidth="1"/>
    <col min="6600" max="6600" width="0.33203125" style="1" customWidth="1"/>
    <col min="6601" max="6601" width="6.44140625" style="1" customWidth="1"/>
    <col min="6602" max="6602" width="9.88671875" style="1" customWidth="1"/>
    <col min="6603" max="6604" width="11" style="1" customWidth="1"/>
    <col min="6605" max="6606" width="9.77734375" style="1" customWidth="1"/>
    <col min="6607" max="6607" width="11.33203125" style="1" customWidth="1"/>
    <col min="6608" max="6611" width="10.21875" style="1" customWidth="1"/>
    <col min="6612" max="6613" width="11" style="1" customWidth="1"/>
    <col min="6614" max="6614" width="1" style="1" customWidth="1"/>
    <col min="6615" max="6615" width="6.44140625" style="1" customWidth="1"/>
    <col min="6616" max="6621" width="10.109375" style="1" customWidth="1"/>
    <col min="6622" max="6624" width="10.33203125" style="1" customWidth="1"/>
    <col min="6625" max="6627" width="11.33203125" style="1" customWidth="1"/>
    <col min="6628" max="6628" width="1" style="1" customWidth="1"/>
    <col min="6629" max="6629" width="0.77734375" style="1" customWidth="1"/>
    <col min="6630" max="6630" width="6.44140625" style="1" customWidth="1"/>
    <col min="6631" max="6633" width="11.33203125" style="1" customWidth="1"/>
    <col min="6634" max="6636" width="12.21875" style="1" customWidth="1"/>
    <col min="6637" max="6637" width="9.6640625" style="1" customWidth="1"/>
    <col min="6638" max="6639" width="11.44140625" style="1" customWidth="1"/>
    <col min="6640" max="6671" width="9.6640625" style="1" customWidth="1"/>
    <col min="6672" max="6758" width="8.88671875" style="1"/>
    <col min="6759" max="6759" width="6.33203125" style="1" customWidth="1"/>
    <col min="6760" max="6760" width="9.6640625" style="1" customWidth="1"/>
    <col min="6761" max="6762" width="11.33203125" style="1" customWidth="1"/>
    <col min="6763" max="6763" width="9.6640625" style="1" customWidth="1"/>
    <col min="6764" max="6765" width="10.33203125" style="1" customWidth="1"/>
    <col min="6766" max="6766" width="9.6640625" style="1" customWidth="1"/>
    <col min="6767" max="6768" width="10.21875" style="1" customWidth="1"/>
    <col min="6769" max="6769" width="9.6640625" style="1" customWidth="1"/>
    <col min="6770" max="6771" width="10.33203125" style="1" customWidth="1"/>
    <col min="6772" max="6772" width="0.44140625" style="1" customWidth="1"/>
    <col min="6773" max="6773" width="6.44140625" style="1" customWidth="1"/>
    <col min="6774" max="6774" width="9.6640625" style="1" customWidth="1"/>
    <col min="6775" max="6779" width="10.33203125" style="1" customWidth="1"/>
    <col min="6780" max="6780" width="9.6640625" style="1" customWidth="1"/>
    <col min="6781" max="6782" width="10.33203125" style="1" customWidth="1"/>
    <col min="6783" max="6783" width="9.6640625" style="1" customWidth="1"/>
    <col min="6784" max="6785" width="10.33203125" style="1" customWidth="1"/>
    <col min="6786" max="6786" width="0.77734375" style="1" customWidth="1"/>
    <col min="6787" max="6787" width="6.44140625" style="1" customWidth="1"/>
    <col min="6788" max="6788" width="9.6640625" style="1" customWidth="1"/>
    <col min="6789" max="6790" width="11.33203125" style="1" customWidth="1"/>
    <col min="6791" max="6791" width="9.6640625" style="1" customWidth="1"/>
    <col min="6792" max="6793" width="10.33203125" style="1" customWidth="1"/>
    <col min="6794" max="6794" width="9.6640625" style="1" customWidth="1"/>
    <col min="6795" max="6796" width="10.33203125" style="1" customWidth="1"/>
    <col min="6797" max="6797" width="9.6640625" style="1" customWidth="1"/>
    <col min="6798" max="6799" width="10.33203125" style="1" customWidth="1"/>
    <col min="6800" max="6800" width="1.109375" style="1" customWidth="1"/>
    <col min="6801" max="6801" width="6.44140625" style="1" customWidth="1"/>
    <col min="6802" max="6802" width="9.6640625" style="1" customWidth="1"/>
    <col min="6803" max="6804" width="11.21875" style="1" customWidth="1"/>
    <col min="6805" max="6805" width="9.6640625" style="1" customWidth="1"/>
    <col min="6806" max="6807" width="11.33203125" style="1" customWidth="1"/>
    <col min="6808" max="6808" width="9.109375" style="1" customWidth="1"/>
    <col min="6809" max="6809" width="11.33203125" style="1" customWidth="1"/>
    <col min="6810" max="6810" width="11.21875" style="1" customWidth="1"/>
    <col min="6811" max="6811" width="9.44140625" style="1" customWidth="1"/>
    <col min="6812" max="6813" width="10.33203125" style="1" customWidth="1"/>
    <col min="6814" max="6814" width="0.77734375" style="1" customWidth="1"/>
    <col min="6815" max="6815" width="6.44140625" style="1" customWidth="1"/>
    <col min="6816" max="6816" width="9.6640625" style="1" customWidth="1"/>
    <col min="6817" max="6817" width="10.6640625" style="1" customWidth="1"/>
    <col min="6818" max="6818" width="11.109375" style="1" customWidth="1"/>
    <col min="6819" max="6819" width="9.6640625" style="1" customWidth="1"/>
    <col min="6820" max="6821" width="11.33203125" style="1" customWidth="1"/>
    <col min="6822" max="6822" width="9.6640625" style="1" customWidth="1"/>
    <col min="6823" max="6824" width="10.21875" style="1" customWidth="1"/>
    <col min="6825" max="6825" width="9.6640625" style="1" customWidth="1"/>
    <col min="6826" max="6827" width="10.21875" style="1" customWidth="1"/>
    <col min="6828" max="6828" width="0.6640625" style="1" customWidth="1"/>
    <col min="6829" max="6829" width="6.33203125" style="1" customWidth="1"/>
    <col min="6830" max="6830" width="9.6640625" style="1" customWidth="1"/>
    <col min="6831" max="6832" width="10.33203125" style="1" customWidth="1"/>
    <col min="6833" max="6833" width="9.77734375" style="1" customWidth="1"/>
    <col min="6834" max="6835" width="11.33203125" style="1" customWidth="1"/>
    <col min="6836" max="6836" width="9.6640625" style="1" customWidth="1"/>
    <col min="6837" max="6838" width="10.33203125" style="1" customWidth="1"/>
    <col min="6839" max="6839" width="9.6640625" style="1" customWidth="1"/>
    <col min="6840" max="6841" width="10.33203125" style="1" customWidth="1"/>
    <col min="6842" max="6842" width="0.44140625" style="1" customWidth="1"/>
    <col min="6843" max="6843" width="6.44140625" style="1" customWidth="1"/>
    <col min="6844" max="6844" width="9.6640625" style="1" customWidth="1"/>
    <col min="6845" max="6846" width="10.33203125" style="1" customWidth="1"/>
    <col min="6847" max="6847" width="9.109375" style="1" customWidth="1"/>
    <col min="6848" max="6849" width="10.33203125" style="1" customWidth="1"/>
    <col min="6850" max="6850" width="9.109375" style="1" customWidth="1"/>
    <col min="6851" max="6852" width="10.33203125" style="1" customWidth="1"/>
    <col min="6853" max="6853" width="9.33203125" style="1" customWidth="1"/>
    <col min="6854" max="6855" width="11.33203125" style="1" customWidth="1"/>
    <col min="6856" max="6856" width="0.33203125" style="1" customWidth="1"/>
    <col min="6857" max="6857" width="6.44140625" style="1" customWidth="1"/>
    <col min="6858" max="6858" width="9.88671875" style="1" customWidth="1"/>
    <col min="6859" max="6860" width="11" style="1" customWidth="1"/>
    <col min="6861" max="6862" width="9.77734375" style="1" customWidth="1"/>
    <col min="6863" max="6863" width="11.33203125" style="1" customWidth="1"/>
    <col min="6864" max="6867" width="10.21875" style="1" customWidth="1"/>
    <col min="6868" max="6869" width="11" style="1" customWidth="1"/>
    <col min="6870" max="6870" width="1" style="1" customWidth="1"/>
    <col min="6871" max="6871" width="6.44140625" style="1" customWidth="1"/>
    <col min="6872" max="6877" width="10.109375" style="1" customWidth="1"/>
    <col min="6878" max="6880" width="10.33203125" style="1" customWidth="1"/>
    <col min="6881" max="6883" width="11.33203125" style="1" customWidth="1"/>
    <col min="6884" max="6884" width="1" style="1" customWidth="1"/>
    <col min="6885" max="6885" width="0.77734375" style="1" customWidth="1"/>
    <col min="6886" max="6886" width="6.44140625" style="1" customWidth="1"/>
    <col min="6887" max="6889" width="11.33203125" style="1" customWidth="1"/>
    <col min="6890" max="6892" width="12.21875" style="1" customWidth="1"/>
    <col min="6893" max="6893" width="9.6640625" style="1" customWidth="1"/>
    <col min="6894" max="6895" width="11.44140625" style="1" customWidth="1"/>
    <col min="6896" max="6927" width="9.6640625" style="1" customWidth="1"/>
    <col min="6928" max="7014" width="8.88671875" style="1"/>
    <col min="7015" max="7015" width="6.33203125" style="1" customWidth="1"/>
    <col min="7016" max="7016" width="9.6640625" style="1" customWidth="1"/>
    <col min="7017" max="7018" width="11.33203125" style="1" customWidth="1"/>
    <col min="7019" max="7019" width="9.6640625" style="1" customWidth="1"/>
    <col min="7020" max="7021" width="10.33203125" style="1" customWidth="1"/>
    <col min="7022" max="7022" width="9.6640625" style="1" customWidth="1"/>
    <col min="7023" max="7024" width="10.21875" style="1" customWidth="1"/>
    <col min="7025" max="7025" width="9.6640625" style="1" customWidth="1"/>
    <col min="7026" max="7027" width="10.33203125" style="1" customWidth="1"/>
    <col min="7028" max="7028" width="0.44140625" style="1" customWidth="1"/>
    <col min="7029" max="7029" width="6.44140625" style="1" customWidth="1"/>
    <col min="7030" max="7030" width="9.6640625" style="1" customWidth="1"/>
    <col min="7031" max="7035" width="10.33203125" style="1" customWidth="1"/>
    <col min="7036" max="7036" width="9.6640625" style="1" customWidth="1"/>
    <col min="7037" max="7038" width="10.33203125" style="1" customWidth="1"/>
    <col min="7039" max="7039" width="9.6640625" style="1" customWidth="1"/>
    <col min="7040" max="7041" width="10.33203125" style="1" customWidth="1"/>
    <col min="7042" max="7042" width="0.77734375" style="1" customWidth="1"/>
    <col min="7043" max="7043" width="6.44140625" style="1" customWidth="1"/>
    <col min="7044" max="7044" width="9.6640625" style="1" customWidth="1"/>
    <col min="7045" max="7046" width="11.33203125" style="1" customWidth="1"/>
    <col min="7047" max="7047" width="9.6640625" style="1" customWidth="1"/>
    <col min="7048" max="7049" width="10.33203125" style="1" customWidth="1"/>
    <col min="7050" max="7050" width="9.6640625" style="1" customWidth="1"/>
    <col min="7051" max="7052" width="10.33203125" style="1" customWidth="1"/>
    <col min="7053" max="7053" width="9.6640625" style="1" customWidth="1"/>
    <col min="7054" max="7055" width="10.33203125" style="1" customWidth="1"/>
    <col min="7056" max="7056" width="1.109375" style="1" customWidth="1"/>
    <col min="7057" max="7057" width="6.44140625" style="1" customWidth="1"/>
    <col min="7058" max="7058" width="9.6640625" style="1" customWidth="1"/>
    <col min="7059" max="7060" width="11.21875" style="1" customWidth="1"/>
    <col min="7061" max="7061" width="9.6640625" style="1" customWidth="1"/>
    <col min="7062" max="7063" width="11.33203125" style="1" customWidth="1"/>
    <col min="7064" max="7064" width="9.109375" style="1" customWidth="1"/>
    <col min="7065" max="7065" width="11.33203125" style="1" customWidth="1"/>
    <col min="7066" max="7066" width="11.21875" style="1" customWidth="1"/>
    <col min="7067" max="7067" width="9.44140625" style="1" customWidth="1"/>
    <col min="7068" max="7069" width="10.33203125" style="1" customWidth="1"/>
    <col min="7070" max="7070" width="0.77734375" style="1" customWidth="1"/>
    <col min="7071" max="7071" width="6.44140625" style="1" customWidth="1"/>
    <col min="7072" max="7072" width="9.6640625" style="1" customWidth="1"/>
    <col min="7073" max="7073" width="10.6640625" style="1" customWidth="1"/>
    <col min="7074" max="7074" width="11.109375" style="1" customWidth="1"/>
    <col min="7075" max="7075" width="9.6640625" style="1" customWidth="1"/>
    <col min="7076" max="7077" width="11.33203125" style="1" customWidth="1"/>
    <col min="7078" max="7078" width="9.6640625" style="1" customWidth="1"/>
    <col min="7079" max="7080" width="10.21875" style="1" customWidth="1"/>
    <col min="7081" max="7081" width="9.6640625" style="1" customWidth="1"/>
    <col min="7082" max="7083" width="10.21875" style="1" customWidth="1"/>
    <col min="7084" max="7084" width="0.6640625" style="1" customWidth="1"/>
    <col min="7085" max="7085" width="6.33203125" style="1" customWidth="1"/>
    <col min="7086" max="7086" width="9.6640625" style="1" customWidth="1"/>
    <col min="7087" max="7088" width="10.33203125" style="1" customWidth="1"/>
    <col min="7089" max="7089" width="9.77734375" style="1" customWidth="1"/>
    <col min="7090" max="7091" width="11.33203125" style="1" customWidth="1"/>
    <col min="7092" max="7092" width="9.6640625" style="1" customWidth="1"/>
    <col min="7093" max="7094" width="10.33203125" style="1" customWidth="1"/>
    <col min="7095" max="7095" width="9.6640625" style="1" customWidth="1"/>
    <col min="7096" max="7097" width="10.33203125" style="1" customWidth="1"/>
    <col min="7098" max="7098" width="0.44140625" style="1" customWidth="1"/>
    <col min="7099" max="7099" width="6.44140625" style="1" customWidth="1"/>
    <col min="7100" max="7100" width="9.6640625" style="1" customWidth="1"/>
    <col min="7101" max="7102" width="10.33203125" style="1" customWidth="1"/>
    <col min="7103" max="7103" width="9.109375" style="1" customWidth="1"/>
    <col min="7104" max="7105" width="10.33203125" style="1" customWidth="1"/>
    <col min="7106" max="7106" width="9.109375" style="1" customWidth="1"/>
    <col min="7107" max="7108" width="10.33203125" style="1" customWidth="1"/>
    <col min="7109" max="7109" width="9.33203125" style="1" customWidth="1"/>
    <col min="7110" max="7111" width="11.33203125" style="1" customWidth="1"/>
    <col min="7112" max="7112" width="0.33203125" style="1" customWidth="1"/>
    <col min="7113" max="7113" width="6.44140625" style="1" customWidth="1"/>
    <col min="7114" max="7114" width="9.88671875" style="1" customWidth="1"/>
    <col min="7115" max="7116" width="11" style="1" customWidth="1"/>
    <col min="7117" max="7118" width="9.77734375" style="1" customWidth="1"/>
    <col min="7119" max="7119" width="11.33203125" style="1" customWidth="1"/>
    <col min="7120" max="7123" width="10.21875" style="1" customWidth="1"/>
    <col min="7124" max="7125" width="11" style="1" customWidth="1"/>
    <col min="7126" max="7126" width="1" style="1" customWidth="1"/>
    <col min="7127" max="7127" width="6.44140625" style="1" customWidth="1"/>
    <col min="7128" max="7133" width="10.109375" style="1" customWidth="1"/>
    <col min="7134" max="7136" width="10.33203125" style="1" customWidth="1"/>
    <col min="7137" max="7139" width="11.33203125" style="1" customWidth="1"/>
    <col min="7140" max="7140" width="1" style="1" customWidth="1"/>
    <col min="7141" max="7141" width="0.77734375" style="1" customWidth="1"/>
    <col min="7142" max="7142" width="6.44140625" style="1" customWidth="1"/>
    <col min="7143" max="7145" width="11.33203125" style="1" customWidth="1"/>
    <col min="7146" max="7148" width="12.21875" style="1" customWidth="1"/>
    <col min="7149" max="7149" width="9.6640625" style="1" customWidth="1"/>
    <col min="7150" max="7151" width="11.44140625" style="1" customWidth="1"/>
    <col min="7152" max="7183" width="9.6640625" style="1" customWidth="1"/>
    <col min="7184" max="7270" width="8.88671875" style="1"/>
    <col min="7271" max="7271" width="6.33203125" style="1" customWidth="1"/>
    <col min="7272" max="7272" width="9.6640625" style="1" customWidth="1"/>
    <col min="7273" max="7274" width="11.33203125" style="1" customWidth="1"/>
    <col min="7275" max="7275" width="9.6640625" style="1" customWidth="1"/>
    <col min="7276" max="7277" width="10.33203125" style="1" customWidth="1"/>
    <col min="7278" max="7278" width="9.6640625" style="1" customWidth="1"/>
    <col min="7279" max="7280" width="10.21875" style="1" customWidth="1"/>
    <col min="7281" max="7281" width="9.6640625" style="1" customWidth="1"/>
    <col min="7282" max="7283" width="10.33203125" style="1" customWidth="1"/>
    <col min="7284" max="7284" width="0.44140625" style="1" customWidth="1"/>
    <col min="7285" max="7285" width="6.44140625" style="1" customWidth="1"/>
    <col min="7286" max="7286" width="9.6640625" style="1" customWidth="1"/>
    <col min="7287" max="7291" width="10.33203125" style="1" customWidth="1"/>
    <col min="7292" max="7292" width="9.6640625" style="1" customWidth="1"/>
    <col min="7293" max="7294" width="10.33203125" style="1" customWidth="1"/>
    <col min="7295" max="7295" width="9.6640625" style="1" customWidth="1"/>
    <col min="7296" max="7297" width="10.33203125" style="1" customWidth="1"/>
    <col min="7298" max="7298" width="0.77734375" style="1" customWidth="1"/>
    <col min="7299" max="7299" width="6.44140625" style="1" customWidth="1"/>
    <col min="7300" max="7300" width="9.6640625" style="1" customWidth="1"/>
    <col min="7301" max="7302" width="11.33203125" style="1" customWidth="1"/>
    <col min="7303" max="7303" width="9.6640625" style="1" customWidth="1"/>
    <col min="7304" max="7305" width="10.33203125" style="1" customWidth="1"/>
    <col min="7306" max="7306" width="9.6640625" style="1" customWidth="1"/>
    <col min="7307" max="7308" width="10.33203125" style="1" customWidth="1"/>
    <col min="7309" max="7309" width="9.6640625" style="1" customWidth="1"/>
    <col min="7310" max="7311" width="10.33203125" style="1" customWidth="1"/>
    <col min="7312" max="7312" width="1.109375" style="1" customWidth="1"/>
    <col min="7313" max="7313" width="6.44140625" style="1" customWidth="1"/>
    <col min="7314" max="7314" width="9.6640625" style="1" customWidth="1"/>
    <col min="7315" max="7316" width="11.21875" style="1" customWidth="1"/>
    <col min="7317" max="7317" width="9.6640625" style="1" customWidth="1"/>
    <col min="7318" max="7319" width="11.33203125" style="1" customWidth="1"/>
    <col min="7320" max="7320" width="9.109375" style="1" customWidth="1"/>
    <col min="7321" max="7321" width="11.33203125" style="1" customWidth="1"/>
    <col min="7322" max="7322" width="11.21875" style="1" customWidth="1"/>
    <col min="7323" max="7323" width="9.44140625" style="1" customWidth="1"/>
    <col min="7324" max="7325" width="10.33203125" style="1" customWidth="1"/>
    <col min="7326" max="7326" width="0.77734375" style="1" customWidth="1"/>
    <col min="7327" max="7327" width="6.44140625" style="1" customWidth="1"/>
    <col min="7328" max="7328" width="9.6640625" style="1" customWidth="1"/>
    <col min="7329" max="7329" width="10.6640625" style="1" customWidth="1"/>
    <col min="7330" max="7330" width="11.109375" style="1" customWidth="1"/>
    <col min="7331" max="7331" width="9.6640625" style="1" customWidth="1"/>
    <col min="7332" max="7333" width="11.33203125" style="1" customWidth="1"/>
    <col min="7334" max="7334" width="9.6640625" style="1" customWidth="1"/>
    <col min="7335" max="7336" width="10.21875" style="1" customWidth="1"/>
    <col min="7337" max="7337" width="9.6640625" style="1" customWidth="1"/>
    <col min="7338" max="7339" width="10.21875" style="1" customWidth="1"/>
    <col min="7340" max="7340" width="0.6640625" style="1" customWidth="1"/>
    <col min="7341" max="7341" width="6.33203125" style="1" customWidth="1"/>
    <col min="7342" max="7342" width="9.6640625" style="1" customWidth="1"/>
    <col min="7343" max="7344" width="10.33203125" style="1" customWidth="1"/>
    <col min="7345" max="7345" width="9.77734375" style="1" customWidth="1"/>
    <col min="7346" max="7347" width="11.33203125" style="1" customWidth="1"/>
    <col min="7348" max="7348" width="9.6640625" style="1" customWidth="1"/>
    <col min="7349" max="7350" width="10.33203125" style="1" customWidth="1"/>
    <col min="7351" max="7351" width="9.6640625" style="1" customWidth="1"/>
    <col min="7352" max="7353" width="10.33203125" style="1" customWidth="1"/>
    <col min="7354" max="7354" width="0.44140625" style="1" customWidth="1"/>
    <col min="7355" max="7355" width="6.44140625" style="1" customWidth="1"/>
    <col min="7356" max="7356" width="9.6640625" style="1" customWidth="1"/>
    <col min="7357" max="7358" width="10.33203125" style="1" customWidth="1"/>
    <col min="7359" max="7359" width="9.109375" style="1" customWidth="1"/>
    <col min="7360" max="7361" width="10.33203125" style="1" customWidth="1"/>
    <col min="7362" max="7362" width="9.109375" style="1" customWidth="1"/>
    <col min="7363" max="7364" width="10.33203125" style="1" customWidth="1"/>
    <col min="7365" max="7365" width="9.33203125" style="1" customWidth="1"/>
    <col min="7366" max="7367" width="11.33203125" style="1" customWidth="1"/>
    <col min="7368" max="7368" width="0.33203125" style="1" customWidth="1"/>
    <col min="7369" max="7369" width="6.44140625" style="1" customWidth="1"/>
    <col min="7370" max="7370" width="9.88671875" style="1" customWidth="1"/>
    <col min="7371" max="7372" width="11" style="1" customWidth="1"/>
    <col min="7373" max="7374" width="9.77734375" style="1" customWidth="1"/>
    <col min="7375" max="7375" width="11.33203125" style="1" customWidth="1"/>
    <col min="7376" max="7379" width="10.21875" style="1" customWidth="1"/>
    <col min="7380" max="7381" width="11" style="1" customWidth="1"/>
    <col min="7382" max="7382" width="1" style="1" customWidth="1"/>
    <col min="7383" max="7383" width="6.44140625" style="1" customWidth="1"/>
    <col min="7384" max="7389" width="10.109375" style="1" customWidth="1"/>
    <col min="7390" max="7392" width="10.33203125" style="1" customWidth="1"/>
    <col min="7393" max="7395" width="11.33203125" style="1" customWidth="1"/>
    <col min="7396" max="7396" width="1" style="1" customWidth="1"/>
    <col min="7397" max="7397" width="0.77734375" style="1" customWidth="1"/>
    <col min="7398" max="7398" width="6.44140625" style="1" customWidth="1"/>
    <col min="7399" max="7401" width="11.33203125" style="1" customWidth="1"/>
    <col min="7402" max="7404" width="12.21875" style="1" customWidth="1"/>
    <col min="7405" max="7405" width="9.6640625" style="1" customWidth="1"/>
    <col min="7406" max="7407" width="11.44140625" style="1" customWidth="1"/>
    <col min="7408" max="7439" width="9.6640625" style="1" customWidth="1"/>
    <col min="7440" max="7526" width="8.88671875" style="1"/>
    <col min="7527" max="7527" width="6.33203125" style="1" customWidth="1"/>
    <col min="7528" max="7528" width="9.6640625" style="1" customWidth="1"/>
    <col min="7529" max="7530" width="11.33203125" style="1" customWidth="1"/>
    <col min="7531" max="7531" width="9.6640625" style="1" customWidth="1"/>
    <col min="7532" max="7533" width="10.33203125" style="1" customWidth="1"/>
    <col min="7534" max="7534" width="9.6640625" style="1" customWidth="1"/>
    <col min="7535" max="7536" width="10.21875" style="1" customWidth="1"/>
    <col min="7537" max="7537" width="9.6640625" style="1" customWidth="1"/>
    <col min="7538" max="7539" width="10.33203125" style="1" customWidth="1"/>
    <col min="7540" max="7540" width="0.44140625" style="1" customWidth="1"/>
    <col min="7541" max="7541" width="6.44140625" style="1" customWidth="1"/>
    <col min="7542" max="7542" width="9.6640625" style="1" customWidth="1"/>
    <col min="7543" max="7547" width="10.33203125" style="1" customWidth="1"/>
    <col min="7548" max="7548" width="9.6640625" style="1" customWidth="1"/>
    <col min="7549" max="7550" width="10.33203125" style="1" customWidth="1"/>
    <col min="7551" max="7551" width="9.6640625" style="1" customWidth="1"/>
    <col min="7552" max="7553" width="10.33203125" style="1" customWidth="1"/>
    <col min="7554" max="7554" width="0.77734375" style="1" customWidth="1"/>
    <col min="7555" max="7555" width="6.44140625" style="1" customWidth="1"/>
    <col min="7556" max="7556" width="9.6640625" style="1" customWidth="1"/>
    <col min="7557" max="7558" width="11.33203125" style="1" customWidth="1"/>
    <col min="7559" max="7559" width="9.6640625" style="1" customWidth="1"/>
    <col min="7560" max="7561" width="10.33203125" style="1" customWidth="1"/>
    <col min="7562" max="7562" width="9.6640625" style="1" customWidth="1"/>
    <col min="7563" max="7564" width="10.33203125" style="1" customWidth="1"/>
    <col min="7565" max="7565" width="9.6640625" style="1" customWidth="1"/>
    <col min="7566" max="7567" width="10.33203125" style="1" customWidth="1"/>
    <col min="7568" max="7568" width="1.109375" style="1" customWidth="1"/>
    <col min="7569" max="7569" width="6.44140625" style="1" customWidth="1"/>
    <col min="7570" max="7570" width="9.6640625" style="1" customWidth="1"/>
    <col min="7571" max="7572" width="11.21875" style="1" customWidth="1"/>
    <col min="7573" max="7573" width="9.6640625" style="1" customWidth="1"/>
    <col min="7574" max="7575" width="11.33203125" style="1" customWidth="1"/>
    <col min="7576" max="7576" width="9.109375" style="1" customWidth="1"/>
    <col min="7577" max="7577" width="11.33203125" style="1" customWidth="1"/>
    <col min="7578" max="7578" width="11.21875" style="1" customWidth="1"/>
    <col min="7579" max="7579" width="9.44140625" style="1" customWidth="1"/>
    <col min="7580" max="7581" width="10.33203125" style="1" customWidth="1"/>
    <col min="7582" max="7582" width="0.77734375" style="1" customWidth="1"/>
    <col min="7583" max="7583" width="6.44140625" style="1" customWidth="1"/>
    <col min="7584" max="7584" width="9.6640625" style="1" customWidth="1"/>
    <col min="7585" max="7585" width="10.6640625" style="1" customWidth="1"/>
    <col min="7586" max="7586" width="11.109375" style="1" customWidth="1"/>
    <col min="7587" max="7587" width="9.6640625" style="1" customWidth="1"/>
    <col min="7588" max="7589" width="11.33203125" style="1" customWidth="1"/>
    <col min="7590" max="7590" width="9.6640625" style="1" customWidth="1"/>
    <col min="7591" max="7592" width="10.21875" style="1" customWidth="1"/>
    <col min="7593" max="7593" width="9.6640625" style="1" customWidth="1"/>
    <col min="7594" max="7595" width="10.21875" style="1" customWidth="1"/>
    <col min="7596" max="7596" width="0.6640625" style="1" customWidth="1"/>
    <col min="7597" max="7597" width="6.33203125" style="1" customWidth="1"/>
    <col min="7598" max="7598" width="9.6640625" style="1" customWidth="1"/>
    <col min="7599" max="7600" width="10.33203125" style="1" customWidth="1"/>
    <col min="7601" max="7601" width="9.77734375" style="1" customWidth="1"/>
    <col min="7602" max="7603" width="11.33203125" style="1" customWidth="1"/>
    <col min="7604" max="7604" width="9.6640625" style="1" customWidth="1"/>
    <col min="7605" max="7606" width="10.33203125" style="1" customWidth="1"/>
    <col min="7607" max="7607" width="9.6640625" style="1" customWidth="1"/>
    <col min="7608" max="7609" width="10.33203125" style="1" customWidth="1"/>
    <col min="7610" max="7610" width="0.44140625" style="1" customWidth="1"/>
    <col min="7611" max="7611" width="6.44140625" style="1" customWidth="1"/>
    <col min="7612" max="7612" width="9.6640625" style="1" customWidth="1"/>
    <col min="7613" max="7614" width="10.33203125" style="1" customWidth="1"/>
    <col min="7615" max="7615" width="9.109375" style="1" customWidth="1"/>
    <col min="7616" max="7617" width="10.33203125" style="1" customWidth="1"/>
    <col min="7618" max="7618" width="9.109375" style="1" customWidth="1"/>
    <col min="7619" max="7620" width="10.33203125" style="1" customWidth="1"/>
    <col min="7621" max="7621" width="9.33203125" style="1" customWidth="1"/>
    <col min="7622" max="7623" width="11.33203125" style="1" customWidth="1"/>
    <col min="7624" max="7624" width="0.33203125" style="1" customWidth="1"/>
    <col min="7625" max="7625" width="6.44140625" style="1" customWidth="1"/>
    <col min="7626" max="7626" width="9.88671875" style="1" customWidth="1"/>
    <col min="7627" max="7628" width="11" style="1" customWidth="1"/>
    <col min="7629" max="7630" width="9.77734375" style="1" customWidth="1"/>
    <col min="7631" max="7631" width="11.33203125" style="1" customWidth="1"/>
    <col min="7632" max="7635" width="10.21875" style="1" customWidth="1"/>
    <col min="7636" max="7637" width="11" style="1" customWidth="1"/>
    <col min="7638" max="7638" width="1" style="1" customWidth="1"/>
    <col min="7639" max="7639" width="6.44140625" style="1" customWidth="1"/>
    <col min="7640" max="7645" width="10.109375" style="1" customWidth="1"/>
    <col min="7646" max="7648" width="10.33203125" style="1" customWidth="1"/>
    <col min="7649" max="7651" width="11.33203125" style="1" customWidth="1"/>
    <col min="7652" max="7652" width="1" style="1" customWidth="1"/>
    <col min="7653" max="7653" width="0.77734375" style="1" customWidth="1"/>
    <col min="7654" max="7654" width="6.44140625" style="1" customWidth="1"/>
    <col min="7655" max="7657" width="11.33203125" style="1" customWidth="1"/>
    <col min="7658" max="7660" width="12.21875" style="1" customWidth="1"/>
    <col min="7661" max="7661" width="9.6640625" style="1" customWidth="1"/>
    <col min="7662" max="7663" width="11.44140625" style="1" customWidth="1"/>
    <col min="7664" max="7695" width="9.6640625" style="1" customWidth="1"/>
    <col min="7696" max="7782" width="8.88671875" style="1"/>
    <col min="7783" max="7783" width="6.33203125" style="1" customWidth="1"/>
    <col min="7784" max="7784" width="9.6640625" style="1" customWidth="1"/>
    <col min="7785" max="7786" width="11.33203125" style="1" customWidth="1"/>
    <col min="7787" max="7787" width="9.6640625" style="1" customWidth="1"/>
    <col min="7788" max="7789" width="10.33203125" style="1" customWidth="1"/>
    <col min="7790" max="7790" width="9.6640625" style="1" customWidth="1"/>
    <col min="7791" max="7792" width="10.21875" style="1" customWidth="1"/>
    <col min="7793" max="7793" width="9.6640625" style="1" customWidth="1"/>
    <col min="7794" max="7795" width="10.33203125" style="1" customWidth="1"/>
    <col min="7796" max="7796" width="0.44140625" style="1" customWidth="1"/>
    <col min="7797" max="7797" width="6.44140625" style="1" customWidth="1"/>
    <col min="7798" max="7798" width="9.6640625" style="1" customWidth="1"/>
    <col min="7799" max="7803" width="10.33203125" style="1" customWidth="1"/>
    <col min="7804" max="7804" width="9.6640625" style="1" customWidth="1"/>
    <col min="7805" max="7806" width="10.33203125" style="1" customWidth="1"/>
    <col min="7807" max="7807" width="9.6640625" style="1" customWidth="1"/>
    <col min="7808" max="7809" width="10.33203125" style="1" customWidth="1"/>
    <col min="7810" max="7810" width="0.77734375" style="1" customWidth="1"/>
    <col min="7811" max="7811" width="6.44140625" style="1" customWidth="1"/>
    <col min="7812" max="7812" width="9.6640625" style="1" customWidth="1"/>
    <col min="7813" max="7814" width="11.33203125" style="1" customWidth="1"/>
    <col min="7815" max="7815" width="9.6640625" style="1" customWidth="1"/>
    <col min="7816" max="7817" width="10.33203125" style="1" customWidth="1"/>
    <col min="7818" max="7818" width="9.6640625" style="1" customWidth="1"/>
    <col min="7819" max="7820" width="10.33203125" style="1" customWidth="1"/>
    <col min="7821" max="7821" width="9.6640625" style="1" customWidth="1"/>
    <col min="7822" max="7823" width="10.33203125" style="1" customWidth="1"/>
    <col min="7824" max="7824" width="1.109375" style="1" customWidth="1"/>
    <col min="7825" max="7825" width="6.44140625" style="1" customWidth="1"/>
    <col min="7826" max="7826" width="9.6640625" style="1" customWidth="1"/>
    <col min="7827" max="7828" width="11.21875" style="1" customWidth="1"/>
    <col min="7829" max="7829" width="9.6640625" style="1" customWidth="1"/>
    <col min="7830" max="7831" width="11.33203125" style="1" customWidth="1"/>
    <col min="7832" max="7832" width="9.109375" style="1" customWidth="1"/>
    <col min="7833" max="7833" width="11.33203125" style="1" customWidth="1"/>
    <col min="7834" max="7834" width="11.21875" style="1" customWidth="1"/>
    <col min="7835" max="7835" width="9.44140625" style="1" customWidth="1"/>
    <col min="7836" max="7837" width="10.33203125" style="1" customWidth="1"/>
    <col min="7838" max="7838" width="0.77734375" style="1" customWidth="1"/>
    <col min="7839" max="7839" width="6.44140625" style="1" customWidth="1"/>
    <col min="7840" max="7840" width="9.6640625" style="1" customWidth="1"/>
    <col min="7841" max="7841" width="10.6640625" style="1" customWidth="1"/>
    <col min="7842" max="7842" width="11.109375" style="1" customWidth="1"/>
    <col min="7843" max="7843" width="9.6640625" style="1" customWidth="1"/>
    <col min="7844" max="7845" width="11.33203125" style="1" customWidth="1"/>
    <col min="7846" max="7846" width="9.6640625" style="1" customWidth="1"/>
    <col min="7847" max="7848" width="10.21875" style="1" customWidth="1"/>
    <col min="7849" max="7849" width="9.6640625" style="1" customWidth="1"/>
    <col min="7850" max="7851" width="10.21875" style="1" customWidth="1"/>
    <col min="7852" max="7852" width="0.6640625" style="1" customWidth="1"/>
    <col min="7853" max="7853" width="6.33203125" style="1" customWidth="1"/>
    <col min="7854" max="7854" width="9.6640625" style="1" customWidth="1"/>
    <col min="7855" max="7856" width="10.33203125" style="1" customWidth="1"/>
    <col min="7857" max="7857" width="9.77734375" style="1" customWidth="1"/>
    <col min="7858" max="7859" width="11.33203125" style="1" customWidth="1"/>
    <col min="7860" max="7860" width="9.6640625" style="1" customWidth="1"/>
    <col min="7861" max="7862" width="10.33203125" style="1" customWidth="1"/>
    <col min="7863" max="7863" width="9.6640625" style="1" customWidth="1"/>
    <col min="7864" max="7865" width="10.33203125" style="1" customWidth="1"/>
    <col min="7866" max="7866" width="0.44140625" style="1" customWidth="1"/>
    <col min="7867" max="7867" width="6.44140625" style="1" customWidth="1"/>
    <col min="7868" max="7868" width="9.6640625" style="1" customWidth="1"/>
    <col min="7869" max="7870" width="10.33203125" style="1" customWidth="1"/>
    <col min="7871" max="7871" width="9.109375" style="1" customWidth="1"/>
    <col min="7872" max="7873" width="10.33203125" style="1" customWidth="1"/>
    <col min="7874" max="7874" width="9.109375" style="1" customWidth="1"/>
    <col min="7875" max="7876" width="10.33203125" style="1" customWidth="1"/>
    <col min="7877" max="7877" width="9.33203125" style="1" customWidth="1"/>
    <col min="7878" max="7879" width="11.33203125" style="1" customWidth="1"/>
    <col min="7880" max="7880" width="0.33203125" style="1" customWidth="1"/>
    <col min="7881" max="7881" width="6.44140625" style="1" customWidth="1"/>
    <col min="7882" max="7882" width="9.88671875" style="1" customWidth="1"/>
    <col min="7883" max="7884" width="11" style="1" customWidth="1"/>
    <col min="7885" max="7886" width="9.77734375" style="1" customWidth="1"/>
    <col min="7887" max="7887" width="11.33203125" style="1" customWidth="1"/>
    <col min="7888" max="7891" width="10.21875" style="1" customWidth="1"/>
    <col min="7892" max="7893" width="11" style="1" customWidth="1"/>
    <col min="7894" max="7894" width="1" style="1" customWidth="1"/>
    <col min="7895" max="7895" width="6.44140625" style="1" customWidth="1"/>
    <col min="7896" max="7901" width="10.109375" style="1" customWidth="1"/>
    <col min="7902" max="7904" width="10.33203125" style="1" customWidth="1"/>
    <col min="7905" max="7907" width="11.33203125" style="1" customWidth="1"/>
    <col min="7908" max="7908" width="1" style="1" customWidth="1"/>
    <col min="7909" max="7909" width="0.77734375" style="1" customWidth="1"/>
    <col min="7910" max="7910" width="6.44140625" style="1" customWidth="1"/>
    <col min="7911" max="7913" width="11.33203125" style="1" customWidth="1"/>
    <col min="7914" max="7916" width="12.21875" style="1" customWidth="1"/>
    <col min="7917" max="7917" width="9.6640625" style="1" customWidth="1"/>
    <col min="7918" max="7919" width="11.44140625" style="1" customWidth="1"/>
    <col min="7920" max="7951" width="9.6640625" style="1" customWidth="1"/>
    <col min="7952" max="8038" width="8.88671875" style="1"/>
    <col min="8039" max="8039" width="6.33203125" style="1" customWidth="1"/>
    <col min="8040" max="8040" width="9.6640625" style="1" customWidth="1"/>
    <col min="8041" max="8042" width="11.33203125" style="1" customWidth="1"/>
    <col min="8043" max="8043" width="9.6640625" style="1" customWidth="1"/>
    <col min="8044" max="8045" width="10.33203125" style="1" customWidth="1"/>
    <col min="8046" max="8046" width="9.6640625" style="1" customWidth="1"/>
    <col min="8047" max="8048" width="10.21875" style="1" customWidth="1"/>
    <col min="8049" max="8049" width="9.6640625" style="1" customWidth="1"/>
    <col min="8050" max="8051" width="10.33203125" style="1" customWidth="1"/>
    <col min="8052" max="8052" width="0.44140625" style="1" customWidth="1"/>
    <col min="8053" max="8053" width="6.44140625" style="1" customWidth="1"/>
    <col min="8054" max="8054" width="9.6640625" style="1" customWidth="1"/>
    <col min="8055" max="8059" width="10.33203125" style="1" customWidth="1"/>
    <col min="8060" max="8060" width="9.6640625" style="1" customWidth="1"/>
    <col min="8061" max="8062" width="10.33203125" style="1" customWidth="1"/>
    <col min="8063" max="8063" width="9.6640625" style="1" customWidth="1"/>
    <col min="8064" max="8065" width="10.33203125" style="1" customWidth="1"/>
    <col min="8066" max="8066" width="0.77734375" style="1" customWidth="1"/>
    <col min="8067" max="8067" width="6.44140625" style="1" customWidth="1"/>
    <col min="8068" max="8068" width="9.6640625" style="1" customWidth="1"/>
    <col min="8069" max="8070" width="11.33203125" style="1" customWidth="1"/>
    <col min="8071" max="8071" width="9.6640625" style="1" customWidth="1"/>
    <col min="8072" max="8073" width="10.33203125" style="1" customWidth="1"/>
    <col min="8074" max="8074" width="9.6640625" style="1" customWidth="1"/>
    <col min="8075" max="8076" width="10.33203125" style="1" customWidth="1"/>
    <col min="8077" max="8077" width="9.6640625" style="1" customWidth="1"/>
    <col min="8078" max="8079" width="10.33203125" style="1" customWidth="1"/>
    <col min="8080" max="8080" width="1.109375" style="1" customWidth="1"/>
    <col min="8081" max="8081" width="6.44140625" style="1" customWidth="1"/>
    <col min="8082" max="8082" width="9.6640625" style="1" customWidth="1"/>
    <col min="8083" max="8084" width="11.21875" style="1" customWidth="1"/>
    <col min="8085" max="8085" width="9.6640625" style="1" customWidth="1"/>
    <col min="8086" max="8087" width="11.33203125" style="1" customWidth="1"/>
    <col min="8088" max="8088" width="9.109375" style="1" customWidth="1"/>
    <col min="8089" max="8089" width="11.33203125" style="1" customWidth="1"/>
    <col min="8090" max="8090" width="11.21875" style="1" customWidth="1"/>
    <col min="8091" max="8091" width="9.44140625" style="1" customWidth="1"/>
    <col min="8092" max="8093" width="10.33203125" style="1" customWidth="1"/>
    <col min="8094" max="8094" width="0.77734375" style="1" customWidth="1"/>
    <col min="8095" max="8095" width="6.44140625" style="1" customWidth="1"/>
    <col min="8096" max="8096" width="9.6640625" style="1" customWidth="1"/>
    <col min="8097" max="8097" width="10.6640625" style="1" customWidth="1"/>
    <col min="8098" max="8098" width="11.109375" style="1" customWidth="1"/>
    <col min="8099" max="8099" width="9.6640625" style="1" customWidth="1"/>
    <col min="8100" max="8101" width="11.33203125" style="1" customWidth="1"/>
    <col min="8102" max="8102" width="9.6640625" style="1" customWidth="1"/>
    <col min="8103" max="8104" width="10.21875" style="1" customWidth="1"/>
    <col min="8105" max="8105" width="9.6640625" style="1" customWidth="1"/>
    <col min="8106" max="8107" width="10.21875" style="1" customWidth="1"/>
    <col min="8108" max="8108" width="0.6640625" style="1" customWidth="1"/>
    <col min="8109" max="8109" width="6.33203125" style="1" customWidth="1"/>
    <col min="8110" max="8110" width="9.6640625" style="1" customWidth="1"/>
    <col min="8111" max="8112" width="10.33203125" style="1" customWidth="1"/>
    <col min="8113" max="8113" width="9.77734375" style="1" customWidth="1"/>
    <col min="8114" max="8115" width="11.33203125" style="1" customWidth="1"/>
    <col min="8116" max="8116" width="9.6640625" style="1" customWidth="1"/>
    <col min="8117" max="8118" width="10.33203125" style="1" customWidth="1"/>
    <col min="8119" max="8119" width="9.6640625" style="1" customWidth="1"/>
    <col min="8120" max="8121" width="10.33203125" style="1" customWidth="1"/>
    <col min="8122" max="8122" width="0.44140625" style="1" customWidth="1"/>
    <col min="8123" max="8123" width="6.44140625" style="1" customWidth="1"/>
    <col min="8124" max="8124" width="9.6640625" style="1" customWidth="1"/>
    <col min="8125" max="8126" width="10.33203125" style="1" customWidth="1"/>
    <col min="8127" max="8127" width="9.109375" style="1" customWidth="1"/>
    <col min="8128" max="8129" width="10.33203125" style="1" customWidth="1"/>
    <col min="8130" max="8130" width="9.109375" style="1" customWidth="1"/>
    <col min="8131" max="8132" width="10.33203125" style="1" customWidth="1"/>
    <col min="8133" max="8133" width="9.33203125" style="1" customWidth="1"/>
    <col min="8134" max="8135" width="11.33203125" style="1" customWidth="1"/>
    <col min="8136" max="8136" width="0.33203125" style="1" customWidth="1"/>
    <col min="8137" max="8137" width="6.44140625" style="1" customWidth="1"/>
    <col min="8138" max="8138" width="9.88671875" style="1" customWidth="1"/>
    <col min="8139" max="8140" width="11" style="1" customWidth="1"/>
    <col min="8141" max="8142" width="9.77734375" style="1" customWidth="1"/>
    <col min="8143" max="8143" width="11.33203125" style="1" customWidth="1"/>
    <col min="8144" max="8147" width="10.21875" style="1" customWidth="1"/>
    <col min="8148" max="8149" width="11" style="1" customWidth="1"/>
    <col min="8150" max="8150" width="1" style="1" customWidth="1"/>
    <col min="8151" max="8151" width="6.44140625" style="1" customWidth="1"/>
    <col min="8152" max="8157" width="10.109375" style="1" customWidth="1"/>
    <col min="8158" max="8160" width="10.33203125" style="1" customWidth="1"/>
    <col min="8161" max="8163" width="11.33203125" style="1" customWidth="1"/>
    <col min="8164" max="8164" width="1" style="1" customWidth="1"/>
    <col min="8165" max="8165" width="0.77734375" style="1" customWidth="1"/>
    <col min="8166" max="8166" width="6.44140625" style="1" customWidth="1"/>
    <col min="8167" max="8169" width="11.33203125" style="1" customWidth="1"/>
    <col min="8170" max="8172" width="12.21875" style="1" customWidth="1"/>
    <col min="8173" max="8173" width="9.6640625" style="1" customWidth="1"/>
    <col min="8174" max="8175" width="11.44140625" style="1" customWidth="1"/>
    <col min="8176" max="8207" width="9.6640625" style="1" customWidth="1"/>
    <col min="8208" max="8294" width="8.88671875" style="1"/>
    <col min="8295" max="8295" width="6.33203125" style="1" customWidth="1"/>
    <col min="8296" max="8296" width="9.6640625" style="1" customWidth="1"/>
    <col min="8297" max="8298" width="11.33203125" style="1" customWidth="1"/>
    <col min="8299" max="8299" width="9.6640625" style="1" customWidth="1"/>
    <col min="8300" max="8301" width="10.33203125" style="1" customWidth="1"/>
    <col min="8302" max="8302" width="9.6640625" style="1" customWidth="1"/>
    <col min="8303" max="8304" width="10.21875" style="1" customWidth="1"/>
    <col min="8305" max="8305" width="9.6640625" style="1" customWidth="1"/>
    <col min="8306" max="8307" width="10.33203125" style="1" customWidth="1"/>
    <col min="8308" max="8308" width="0.44140625" style="1" customWidth="1"/>
    <col min="8309" max="8309" width="6.44140625" style="1" customWidth="1"/>
    <col min="8310" max="8310" width="9.6640625" style="1" customWidth="1"/>
    <col min="8311" max="8315" width="10.33203125" style="1" customWidth="1"/>
    <col min="8316" max="8316" width="9.6640625" style="1" customWidth="1"/>
    <col min="8317" max="8318" width="10.33203125" style="1" customWidth="1"/>
    <col min="8319" max="8319" width="9.6640625" style="1" customWidth="1"/>
    <col min="8320" max="8321" width="10.33203125" style="1" customWidth="1"/>
    <col min="8322" max="8322" width="0.77734375" style="1" customWidth="1"/>
    <col min="8323" max="8323" width="6.44140625" style="1" customWidth="1"/>
    <col min="8324" max="8324" width="9.6640625" style="1" customWidth="1"/>
    <col min="8325" max="8326" width="11.33203125" style="1" customWidth="1"/>
    <col min="8327" max="8327" width="9.6640625" style="1" customWidth="1"/>
    <col min="8328" max="8329" width="10.33203125" style="1" customWidth="1"/>
    <col min="8330" max="8330" width="9.6640625" style="1" customWidth="1"/>
    <col min="8331" max="8332" width="10.33203125" style="1" customWidth="1"/>
    <col min="8333" max="8333" width="9.6640625" style="1" customWidth="1"/>
    <col min="8334" max="8335" width="10.33203125" style="1" customWidth="1"/>
    <col min="8336" max="8336" width="1.109375" style="1" customWidth="1"/>
    <col min="8337" max="8337" width="6.44140625" style="1" customWidth="1"/>
    <col min="8338" max="8338" width="9.6640625" style="1" customWidth="1"/>
    <col min="8339" max="8340" width="11.21875" style="1" customWidth="1"/>
    <col min="8341" max="8341" width="9.6640625" style="1" customWidth="1"/>
    <col min="8342" max="8343" width="11.33203125" style="1" customWidth="1"/>
    <col min="8344" max="8344" width="9.109375" style="1" customWidth="1"/>
    <col min="8345" max="8345" width="11.33203125" style="1" customWidth="1"/>
    <col min="8346" max="8346" width="11.21875" style="1" customWidth="1"/>
    <col min="8347" max="8347" width="9.44140625" style="1" customWidth="1"/>
    <col min="8348" max="8349" width="10.33203125" style="1" customWidth="1"/>
    <col min="8350" max="8350" width="0.77734375" style="1" customWidth="1"/>
    <col min="8351" max="8351" width="6.44140625" style="1" customWidth="1"/>
    <col min="8352" max="8352" width="9.6640625" style="1" customWidth="1"/>
    <col min="8353" max="8353" width="10.6640625" style="1" customWidth="1"/>
    <col min="8354" max="8354" width="11.109375" style="1" customWidth="1"/>
    <col min="8355" max="8355" width="9.6640625" style="1" customWidth="1"/>
    <col min="8356" max="8357" width="11.33203125" style="1" customWidth="1"/>
    <col min="8358" max="8358" width="9.6640625" style="1" customWidth="1"/>
    <col min="8359" max="8360" width="10.21875" style="1" customWidth="1"/>
    <col min="8361" max="8361" width="9.6640625" style="1" customWidth="1"/>
    <col min="8362" max="8363" width="10.21875" style="1" customWidth="1"/>
    <col min="8364" max="8364" width="0.6640625" style="1" customWidth="1"/>
    <col min="8365" max="8365" width="6.33203125" style="1" customWidth="1"/>
    <col min="8366" max="8366" width="9.6640625" style="1" customWidth="1"/>
    <col min="8367" max="8368" width="10.33203125" style="1" customWidth="1"/>
    <col min="8369" max="8369" width="9.77734375" style="1" customWidth="1"/>
    <col min="8370" max="8371" width="11.33203125" style="1" customWidth="1"/>
    <col min="8372" max="8372" width="9.6640625" style="1" customWidth="1"/>
    <col min="8373" max="8374" width="10.33203125" style="1" customWidth="1"/>
    <col min="8375" max="8375" width="9.6640625" style="1" customWidth="1"/>
    <col min="8376" max="8377" width="10.33203125" style="1" customWidth="1"/>
    <col min="8378" max="8378" width="0.44140625" style="1" customWidth="1"/>
    <col min="8379" max="8379" width="6.44140625" style="1" customWidth="1"/>
    <col min="8380" max="8380" width="9.6640625" style="1" customWidth="1"/>
    <col min="8381" max="8382" width="10.33203125" style="1" customWidth="1"/>
    <col min="8383" max="8383" width="9.109375" style="1" customWidth="1"/>
    <col min="8384" max="8385" width="10.33203125" style="1" customWidth="1"/>
    <col min="8386" max="8386" width="9.109375" style="1" customWidth="1"/>
    <col min="8387" max="8388" width="10.33203125" style="1" customWidth="1"/>
    <col min="8389" max="8389" width="9.33203125" style="1" customWidth="1"/>
    <col min="8390" max="8391" width="11.33203125" style="1" customWidth="1"/>
    <col min="8392" max="8392" width="0.33203125" style="1" customWidth="1"/>
    <col min="8393" max="8393" width="6.44140625" style="1" customWidth="1"/>
    <col min="8394" max="8394" width="9.88671875" style="1" customWidth="1"/>
    <col min="8395" max="8396" width="11" style="1" customWidth="1"/>
    <col min="8397" max="8398" width="9.77734375" style="1" customWidth="1"/>
    <col min="8399" max="8399" width="11.33203125" style="1" customWidth="1"/>
    <col min="8400" max="8403" width="10.21875" style="1" customWidth="1"/>
    <col min="8404" max="8405" width="11" style="1" customWidth="1"/>
    <col min="8406" max="8406" width="1" style="1" customWidth="1"/>
    <col min="8407" max="8407" width="6.44140625" style="1" customWidth="1"/>
    <col min="8408" max="8413" width="10.109375" style="1" customWidth="1"/>
    <col min="8414" max="8416" width="10.33203125" style="1" customWidth="1"/>
    <col min="8417" max="8419" width="11.33203125" style="1" customWidth="1"/>
    <col min="8420" max="8420" width="1" style="1" customWidth="1"/>
    <col min="8421" max="8421" width="0.77734375" style="1" customWidth="1"/>
    <col min="8422" max="8422" width="6.44140625" style="1" customWidth="1"/>
    <col min="8423" max="8425" width="11.33203125" style="1" customWidth="1"/>
    <col min="8426" max="8428" width="12.21875" style="1" customWidth="1"/>
    <col min="8429" max="8429" width="9.6640625" style="1" customWidth="1"/>
    <col min="8430" max="8431" width="11.44140625" style="1" customWidth="1"/>
    <col min="8432" max="8463" width="9.6640625" style="1" customWidth="1"/>
    <col min="8464" max="8550" width="8.88671875" style="1"/>
    <col min="8551" max="8551" width="6.33203125" style="1" customWidth="1"/>
    <col min="8552" max="8552" width="9.6640625" style="1" customWidth="1"/>
    <col min="8553" max="8554" width="11.33203125" style="1" customWidth="1"/>
    <col min="8555" max="8555" width="9.6640625" style="1" customWidth="1"/>
    <col min="8556" max="8557" width="10.33203125" style="1" customWidth="1"/>
    <col min="8558" max="8558" width="9.6640625" style="1" customWidth="1"/>
    <col min="8559" max="8560" width="10.21875" style="1" customWidth="1"/>
    <col min="8561" max="8561" width="9.6640625" style="1" customWidth="1"/>
    <col min="8562" max="8563" width="10.33203125" style="1" customWidth="1"/>
    <col min="8564" max="8564" width="0.44140625" style="1" customWidth="1"/>
    <col min="8565" max="8565" width="6.44140625" style="1" customWidth="1"/>
    <col min="8566" max="8566" width="9.6640625" style="1" customWidth="1"/>
    <col min="8567" max="8571" width="10.33203125" style="1" customWidth="1"/>
    <col min="8572" max="8572" width="9.6640625" style="1" customWidth="1"/>
    <col min="8573" max="8574" width="10.33203125" style="1" customWidth="1"/>
    <col min="8575" max="8575" width="9.6640625" style="1" customWidth="1"/>
    <col min="8576" max="8577" width="10.33203125" style="1" customWidth="1"/>
    <col min="8578" max="8578" width="0.77734375" style="1" customWidth="1"/>
    <col min="8579" max="8579" width="6.44140625" style="1" customWidth="1"/>
    <col min="8580" max="8580" width="9.6640625" style="1" customWidth="1"/>
    <col min="8581" max="8582" width="11.33203125" style="1" customWidth="1"/>
    <col min="8583" max="8583" width="9.6640625" style="1" customWidth="1"/>
    <col min="8584" max="8585" width="10.33203125" style="1" customWidth="1"/>
    <col min="8586" max="8586" width="9.6640625" style="1" customWidth="1"/>
    <col min="8587" max="8588" width="10.33203125" style="1" customWidth="1"/>
    <col min="8589" max="8589" width="9.6640625" style="1" customWidth="1"/>
    <col min="8590" max="8591" width="10.33203125" style="1" customWidth="1"/>
    <col min="8592" max="8592" width="1.109375" style="1" customWidth="1"/>
    <col min="8593" max="8593" width="6.44140625" style="1" customWidth="1"/>
    <col min="8594" max="8594" width="9.6640625" style="1" customWidth="1"/>
    <col min="8595" max="8596" width="11.21875" style="1" customWidth="1"/>
    <col min="8597" max="8597" width="9.6640625" style="1" customWidth="1"/>
    <col min="8598" max="8599" width="11.33203125" style="1" customWidth="1"/>
    <col min="8600" max="8600" width="9.109375" style="1" customWidth="1"/>
    <col min="8601" max="8601" width="11.33203125" style="1" customWidth="1"/>
    <col min="8602" max="8602" width="11.21875" style="1" customWidth="1"/>
    <col min="8603" max="8603" width="9.44140625" style="1" customWidth="1"/>
    <col min="8604" max="8605" width="10.33203125" style="1" customWidth="1"/>
    <col min="8606" max="8606" width="0.77734375" style="1" customWidth="1"/>
    <col min="8607" max="8607" width="6.44140625" style="1" customWidth="1"/>
    <col min="8608" max="8608" width="9.6640625" style="1" customWidth="1"/>
    <col min="8609" max="8609" width="10.6640625" style="1" customWidth="1"/>
    <col min="8610" max="8610" width="11.109375" style="1" customWidth="1"/>
    <col min="8611" max="8611" width="9.6640625" style="1" customWidth="1"/>
    <col min="8612" max="8613" width="11.33203125" style="1" customWidth="1"/>
    <col min="8614" max="8614" width="9.6640625" style="1" customWidth="1"/>
    <col min="8615" max="8616" width="10.21875" style="1" customWidth="1"/>
    <col min="8617" max="8617" width="9.6640625" style="1" customWidth="1"/>
    <col min="8618" max="8619" width="10.21875" style="1" customWidth="1"/>
    <col min="8620" max="8620" width="0.6640625" style="1" customWidth="1"/>
    <col min="8621" max="8621" width="6.33203125" style="1" customWidth="1"/>
    <col min="8622" max="8622" width="9.6640625" style="1" customWidth="1"/>
    <col min="8623" max="8624" width="10.33203125" style="1" customWidth="1"/>
    <col min="8625" max="8625" width="9.77734375" style="1" customWidth="1"/>
    <col min="8626" max="8627" width="11.33203125" style="1" customWidth="1"/>
    <col min="8628" max="8628" width="9.6640625" style="1" customWidth="1"/>
    <col min="8629" max="8630" width="10.33203125" style="1" customWidth="1"/>
    <col min="8631" max="8631" width="9.6640625" style="1" customWidth="1"/>
    <col min="8632" max="8633" width="10.33203125" style="1" customWidth="1"/>
    <col min="8634" max="8634" width="0.44140625" style="1" customWidth="1"/>
    <col min="8635" max="8635" width="6.44140625" style="1" customWidth="1"/>
    <col min="8636" max="8636" width="9.6640625" style="1" customWidth="1"/>
    <col min="8637" max="8638" width="10.33203125" style="1" customWidth="1"/>
    <col min="8639" max="8639" width="9.109375" style="1" customWidth="1"/>
    <col min="8640" max="8641" width="10.33203125" style="1" customWidth="1"/>
    <col min="8642" max="8642" width="9.109375" style="1" customWidth="1"/>
    <col min="8643" max="8644" width="10.33203125" style="1" customWidth="1"/>
    <col min="8645" max="8645" width="9.33203125" style="1" customWidth="1"/>
    <col min="8646" max="8647" width="11.33203125" style="1" customWidth="1"/>
    <col min="8648" max="8648" width="0.33203125" style="1" customWidth="1"/>
    <col min="8649" max="8649" width="6.44140625" style="1" customWidth="1"/>
    <col min="8650" max="8650" width="9.88671875" style="1" customWidth="1"/>
    <col min="8651" max="8652" width="11" style="1" customWidth="1"/>
    <col min="8653" max="8654" width="9.77734375" style="1" customWidth="1"/>
    <col min="8655" max="8655" width="11.33203125" style="1" customWidth="1"/>
    <col min="8656" max="8659" width="10.21875" style="1" customWidth="1"/>
    <col min="8660" max="8661" width="11" style="1" customWidth="1"/>
    <col min="8662" max="8662" width="1" style="1" customWidth="1"/>
    <col min="8663" max="8663" width="6.44140625" style="1" customWidth="1"/>
    <col min="8664" max="8669" width="10.109375" style="1" customWidth="1"/>
    <col min="8670" max="8672" width="10.33203125" style="1" customWidth="1"/>
    <col min="8673" max="8675" width="11.33203125" style="1" customWidth="1"/>
    <col min="8676" max="8676" width="1" style="1" customWidth="1"/>
    <col min="8677" max="8677" width="0.77734375" style="1" customWidth="1"/>
    <col min="8678" max="8678" width="6.44140625" style="1" customWidth="1"/>
    <col min="8679" max="8681" width="11.33203125" style="1" customWidth="1"/>
    <col min="8682" max="8684" width="12.21875" style="1" customWidth="1"/>
    <col min="8685" max="8685" width="9.6640625" style="1" customWidth="1"/>
    <col min="8686" max="8687" width="11.44140625" style="1" customWidth="1"/>
    <col min="8688" max="8719" width="9.6640625" style="1" customWidth="1"/>
    <col min="8720" max="8806" width="8.88671875" style="1"/>
    <col min="8807" max="8807" width="6.33203125" style="1" customWidth="1"/>
    <col min="8808" max="8808" width="9.6640625" style="1" customWidth="1"/>
    <col min="8809" max="8810" width="11.33203125" style="1" customWidth="1"/>
    <col min="8811" max="8811" width="9.6640625" style="1" customWidth="1"/>
    <col min="8812" max="8813" width="10.33203125" style="1" customWidth="1"/>
    <col min="8814" max="8814" width="9.6640625" style="1" customWidth="1"/>
    <col min="8815" max="8816" width="10.21875" style="1" customWidth="1"/>
    <col min="8817" max="8817" width="9.6640625" style="1" customWidth="1"/>
    <col min="8818" max="8819" width="10.33203125" style="1" customWidth="1"/>
    <col min="8820" max="8820" width="0.44140625" style="1" customWidth="1"/>
    <col min="8821" max="8821" width="6.44140625" style="1" customWidth="1"/>
    <col min="8822" max="8822" width="9.6640625" style="1" customWidth="1"/>
    <col min="8823" max="8827" width="10.33203125" style="1" customWidth="1"/>
    <col min="8828" max="8828" width="9.6640625" style="1" customWidth="1"/>
    <col min="8829" max="8830" width="10.33203125" style="1" customWidth="1"/>
    <col min="8831" max="8831" width="9.6640625" style="1" customWidth="1"/>
    <col min="8832" max="8833" width="10.33203125" style="1" customWidth="1"/>
    <col min="8834" max="8834" width="0.77734375" style="1" customWidth="1"/>
    <col min="8835" max="8835" width="6.44140625" style="1" customWidth="1"/>
    <col min="8836" max="8836" width="9.6640625" style="1" customWidth="1"/>
    <col min="8837" max="8838" width="11.33203125" style="1" customWidth="1"/>
    <col min="8839" max="8839" width="9.6640625" style="1" customWidth="1"/>
    <col min="8840" max="8841" width="10.33203125" style="1" customWidth="1"/>
    <col min="8842" max="8842" width="9.6640625" style="1" customWidth="1"/>
    <col min="8843" max="8844" width="10.33203125" style="1" customWidth="1"/>
    <col min="8845" max="8845" width="9.6640625" style="1" customWidth="1"/>
    <col min="8846" max="8847" width="10.33203125" style="1" customWidth="1"/>
    <col min="8848" max="8848" width="1.109375" style="1" customWidth="1"/>
    <col min="8849" max="8849" width="6.44140625" style="1" customWidth="1"/>
    <col min="8850" max="8850" width="9.6640625" style="1" customWidth="1"/>
    <col min="8851" max="8852" width="11.21875" style="1" customWidth="1"/>
    <col min="8853" max="8853" width="9.6640625" style="1" customWidth="1"/>
    <col min="8854" max="8855" width="11.33203125" style="1" customWidth="1"/>
    <col min="8856" max="8856" width="9.109375" style="1" customWidth="1"/>
    <col min="8857" max="8857" width="11.33203125" style="1" customWidth="1"/>
    <col min="8858" max="8858" width="11.21875" style="1" customWidth="1"/>
    <col min="8859" max="8859" width="9.44140625" style="1" customWidth="1"/>
    <col min="8860" max="8861" width="10.33203125" style="1" customWidth="1"/>
    <col min="8862" max="8862" width="0.77734375" style="1" customWidth="1"/>
    <col min="8863" max="8863" width="6.44140625" style="1" customWidth="1"/>
    <col min="8864" max="8864" width="9.6640625" style="1" customWidth="1"/>
    <col min="8865" max="8865" width="10.6640625" style="1" customWidth="1"/>
    <col min="8866" max="8866" width="11.109375" style="1" customWidth="1"/>
    <col min="8867" max="8867" width="9.6640625" style="1" customWidth="1"/>
    <col min="8868" max="8869" width="11.33203125" style="1" customWidth="1"/>
    <col min="8870" max="8870" width="9.6640625" style="1" customWidth="1"/>
    <col min="8871" max="8872" width="10.21875" style="1" customWidth="1"/>
    <col min="8873" max="8873" width="9.6640625" style="1" customWidth="1"/>
    <col min="8874" max="8875" width="10.21875" style="1" customWidth="1"/>
    <col min="8876" max="8876" width="0.6640625" style="1" customWidth="1"/>
    <col min="8877" max="8877" width="6.33203125" style="1" customWidth="1"/>
    <col min="8878" max="8878" width="9.6640625" style="1" customWidth="1"/>
    <col min="8879" max="8880" width="10.33203125" style="1" customWidth="1"/>
    <col min="8881" max="8881" width="9.77734375" style="1" customWidth="1"/>
    <col min="8882" max="8883" width="11.33203125" style="1" customWidth="1"/>
    <col min="8884" max="8884" width="9.6640625" style="1" customWidth="1"/>
    <col min="8885" max="8886" width="10.33203125" style="1" customWidth="1"/>
    <col min="8887" max="8887" width="9.6640625" style="1" customWidth="1"/>
    <col min="8888" max="8889" width="10.33203125" style="1" customWidth="1"/>
    <col min="8890" max="8890" width="0.44140625" style="1" customWidth="1"/>
    <col min="8891" max="8891" width="6.44140625" style="1" customWidth="1"/>
    <col min="8892" max="8892" width="9.6640625" style="1" customWidth="1"/>
    <col min="8893" max="8894" width="10.33203125" style="1" customWidth="1"/>
    <col min="8895" max="8895" width="9.109375" style="1" customWidth="1"/>
    <col min="8896" max="8897" width="10.33203125" style="1" customWidth="1"/>
    <col min="8898" max="8898" width="9.109375" style="1" customWidth="1"/>
    <col min="8899" max="8900" width="10.33203125" style="1" customWidth="1"/>
    <col min="8901" max="8901" width="9.33203125" style="1" customWidth="1"/>
    <col min="8902" max="8903" width="11.33203125" style="1" customWidth="1"/>
    <col min="8904" max="8904" width="0.33203125" style="1" customWidth="1"/>
    <col min="8905" max="8905" width="6.44140625" style="1" customWidth="1"/>
    <col min="8906" max="8906" width="9.88671875" style="1" customWidth="1"/>
    <col min="8907" max="8908" width="11" style="1" customWidth="1"/>
    <col min="8909" max="8910" width="9.77734375" style="1" customWidth="1"/>
    <col min="8911" max="8911" width="11.33203125" style="1" customWidth="1"/>
    <col min="8912" max="8915" width="10.21875" style="1" customWidth="1"/>
    <col min="8916" max="8917" width="11" style="1" customWidth="1"/>
    <col min="8918" max="8918" width="1" style="1" customWidth="1"/>
    <col min="8919" max="8919" width="6.44140625" style="1" customWidth="1"/>
    <col min="8920" max="8925" width="10.109375" style="1" customWidth="1"/>
    <col min="8926" max="8928" width="10.33203125" style="1" customWidth="1"/>
    <col min="8929" max="8931" width="11.33203125" style="1" customWidth="1"/>
    <col min="8932" max="8932" width="1" style="1" customWidth="1"/>
    <col min="8933" max="8933" width="0.77734375" style="1" customWidth="1"/>
    <col min="8934" max="8934" width="6.44140625" style="1" customWidth="1"/>
    <col min="8935" max="8937" width="11.33203125" style="1" customWidth="1"/>
    <col min="8938" max="8940" width="12.21875" style="1" customWidth="1"/>
    <col min="8941" max="8941" width="9.6640625" style="1" customWidth="1"/>
    <col min="8942" max="8943" width="11.44140625" style="1" customWidth="1"/>
    <col min="8944" max="8975" width="9.6640625" style="1" customWidth="1"/>
    <col min="8976" max="9062" width="8.88671875" style="1"/>
    <col min="9063" max="9063" width="6.33203125" style="1" customWidth="1"/>
    <col min="9064" max="9064" width="9.6640625" style="1" customWidth="1"/>
    <col min="9065" max="9066" width="11.33203125" style="1" customWidth="1"/>
    <col min="9067" max="9067" width="9.6640625" style="1" customWidth="1"/>
    <col min="9068" max="9069" width="10.33203125" style="1" customWidth="1"/>
    <col min="9070" max="9070" width="9.6640625" style="1" customWidth="1"/>
    <col min="9071" max="9072" width="10.21875" style="1" customWidth="1"/>
    <col min="9073" max="9073" width="9.6640625" style="1" customWidth="1"/>
    <col min="9074" max="9075" width="10.33203125" style="1" customWidth="1"/>
    <col min="9076" max="9076" width="0.44140625" style="1" customWidth="1"/>
    <col min="9077" max="9077" width="6.44140625" style="1" customWidth="1"/>
    <col min="9078" max="9078" width="9.6640625" style="1" customWidth="1"/>
    <col min="9079" max="9083" width="10.33203125" style="1" customWidth="1"/>
    <col min="9084" max="9084" width="9.6640625" style="1" customWidth="1"/>
    <col min="9085" max="9086" width="10.33203125" style="1" customWidth="1"/>
    <col min="9087" max="9087" width="9.6640625" style="1" customWidth="1"/>
    <col min="9088" max="9089" width="10.33203125" style="1" customWidth="1"/>
    <col min="9090" max="9090" width="0.77734375" style="1" customWidth="1"/>
    <col min="9091" max="9091" width="6.44140625" style="1" customWidth="1"/>
    <col min="9092" max="9092" width="9.6640625" style="1" customWidth="1"/>
    <col min="9093" max="9094" width="11.33203125" style="1" customWidth="1"/>
    <col min="9095" max="9095" width="9.6640625" style="1" customWidth="1"/>
    <col min="9096" max="9097" width="10.33203125" style="1" customWidth="1"/>
    <col min="9098" max="9098" width="9.6640625" style="1" customWidth="1"/>
    <col min="9099" max="9100" width="10.33203125" style="1" customWidth="1"/>
    <col min="9101" max="9101" width="9.6640625" style="1" customWidth="1"/>
    <col min="9102" max="9103" width="10.33203125" style="1" customWidth="1"/>
    <col min="9104" max="9104" width="1.109375" style="1" customWidth="1"/>
    <col min="9105" max="9105" width="6.44140625" style="1" customWidth="1"/>
    <col min="9106" max="9106" width="9.6640625" style="1" customWidth="1"/>
    <col min="9107" max="9108" width="11.21875" style="1" customWidth="1"/>
    <col min="9109" max="9109" width="9.6640625" style="1" customWidth="1"/>
    <col min="9110" max="9111" width="11.33203125" style="1" customWidth="1"/>
    <col min="9112" max="9112" width="9.109375" style="1" customWidth="1"/>
    <col min="9113" max="9113" width="11.33203125" style="1" customWidth="1"/>
    <col min="9114" max="9114" width="11.21875" style="1" customWidth="1"/>
    <col min="9115" max="9115" width="9.44140625" style="1" customWidth="1"/>
    <col min="9116" max="9117" width="10.33203125" style="1" customWidth="1"/>
    <col min="9118" max="9118" width="0.77734375" style="1" customWidth="1"/>
    <col min="9119" max="9119" width="6.44140625" style="1" customWidth="1"/>
    <col min="9120" max="9120" width="9.6640625" style="1" customWidth="1"/>
    <col min="9121" max="9121" width="10.6640625" style="1" customWidth="1"/>
    <col min="9122" max="9122" width="11.109375" style="1" customWidth="1"/>
    <col min="9123" max="9123" width="9.6640625" style="1" customWidth="1"/>
    <col min="9124" max="9125" width="11.33203125" style="1" customWidth="1"/>
    <col min="9126" max="9126" width="9.6640625" style="1" customWidth="1"/>
    <col min="9127" max="9128" width="10.21875" style="1" customWidth="1"/>
    <col min="9129" max="9129" width="9.6640625" style="1" customWidth="1"/>
    <col min="9130" max="9131" width="10.21875" style="1" customWidth="1"/>
    <col min="9132" max="9132" width="0.6640625" style="1" customWidth="1"/>
    <col min="9133" max="9133" width="6.33203125" style="1" customWidth="1"/>
    <col min="9134" max="9134" width="9.6640625" style="1" customWidth="1"/>
    <col min="9135" max="9136" width="10.33203125" style="1" customWidth="1"/>
    <col min="9137" max="9137" width="9.77734375" style="1" customWidth="1"/>
    <col min="9138" max="9139" width="11.33203125" style="1" customWidth="1"/>
    <col min="9140" max="9140" width="9.6640625" style="1" customWidth="1"/>
    <col min="9141" max="9142" width="10.33203125" style="1" customWidth="1"/>
    <col min="9143" max="9143" width="9.6640625" style="1" customWidth="1"/>
    <col min="9144" max="9145" width="10.33203125" style="1" customWidth="1"/>
    <col min="9146" max="9146" width="0.44140625" style="1" customWidth="1"/>
    <col min="9147" max="9147" width="6.44140625" style="1" customWidth="1"/>
    <col min="9148" max="9148" width="9.6640625" style="1" customWidth="1"/>
    <col min="9149" max="9150" width="10.33203125" style="1" customWidth="1"/>
    <col min="9151" max="9151" width="9.109375" style="1" customWidth="1"/>
    <col min="9152" max="9153" width="10.33203125" style="1" customWidth="1"/>
    <col min="9154" max="9154" width="9.109375" style="1" customWidth="1"/>
    <col min="9155" max="9156" width="10.33203125" style="1" customWidth="1"/>
    <col min="9157" max="9157" width="9.33203125" style="1" customWidth="1"/>
    <col min="9158" max="9159" width="11.33203125" style="1" customWidth="1"/>
    <col min="9160" max="9160" width="0.33203125" style="1" customWidth="1"/>
    <col min="9161" max="9161" width="6.44140625" style="1" customWidth="1"/>
    <col min="9162" max="9162" width="9.88671875" style="1" customWidth="1"/>
    <col min="9163" max="9164" width="11" style="1" customWidth="1"/>
    <col min="9165" max="9166" width="9.77734375" style="1" customWidth="1"/>
    <col min="9167" max="9167" width="11.33203125" style="1" customWidth="1"/>
    <col min="9168" max="9171" width="10.21875" style="1" customWidth="1"/>
    <col min="9172" max="9173" width="11" style="1" customWidth="1"/>
    <col min="9174" max="9174" width="1" style="1" customWidth="1"/>
    <col min="9175" max="9175" width="6.44140625" style="1" customWidth="1"/>
    <col min="9176" max="9181" width="10.109375" style="1" customWidth="1"/>
    <col min="9182" max="9184" width="10.33203125" style="1" customWidth="1"/>
    <col min="9185" max="9187" width="11.33203125" style="1" customWidth="1"/>
    <col min="9188" max="9188" width="1" style="1" customWidth="1"/>
    <col min="9189" max="9189" width="0.77734375" style="1" customWidth="1"/>
    <col min="9190" max="9190" width="6.44140625" style="1" customWidth="1"/>
    <col min="9191" max="9193" width="11.33203125" style="1" customWidth="1"/>
    <col min="9194" max="9196" width="12.21875" style="1" customWidth="1"/>
    <col min="9197" max="9197" width="9.6640625" style="1" customWidth="1"/>
    <col min="9198" max="9199" width="11.44140625" style="1" customWidth="1"/>
    <col min="9200" max="9231" width="9.6640625" style="1" customWidth="1"/>
    <col min="9232" max="9318" width="8.88671875" style="1"/>
    <col min="9319" max="9319" width="6.33203125" style="1" customWidth="1"/>
    <col min="9320" max="9320" width="9.6640625" style="1" customWidth="1"/>
    <col min="9321" max="9322" width="11.33203125" style="1" customWidth="1"/>
    <col min="9323" max="9323" width="9.6640625" style="1" customWidth="1"/>
    <col min="9324" max="9325" width="10.33203125" style="1" customWidth="1"/>
    <col min="9326" max="9326" width="9.6640625" style="1" customWidth="1"/>
    <col min="9327" max="9328" width="10.21875" style="1" customWidth="1"/>
    <col min="9329" max="9329" width="9.6640625" style="1" customWidth="1"/>
    <col min="9330" max="9331" width="10.33203125" style="1" customWidth="1"/>
    <col min="9332" max="9332" width="0.44140625" style="1" customWidth="1"/>
    <col min="9333" max="9333" width="6.44140625" style="1" customWidth="1"/>
    <col min="9334" max="9334" width="9.6640625" style="1" customWidth="1"/>
    <col min="9335" max="9339" width="10.33203125" style="1" customWidth="1"/>
    <col min="9340" max="9340" width="9.6640625" style="1" customWidth="1"/>
    <col min="9341" max="9342" width="10.33203125" style="1" customWidth="1"/>
    <col min="9343" max="9343" width="9.6640625" style="1" customWidth="1"/>
    <col min="9344" max="9345" width="10.33203125" style="1" customWidth="1"/>
    <col min="9346" max="9346" width="0.77734375" style="1" customWidth="1"/>
    <col min="9347" max="9347" width="6.44140625" style="1" customWidth="1"/>
    <col min="9348" max="9348" width="9.6640625" style="1" customWidth="1"/>
    <col min="9349" max="9350" width="11.33203125" style="1" customWidth="1"/>
    <col min="9351" max="9351" width="9.6640625" style="1" customWidth="1"/>
    <col min="9352" max="9353" width="10.33203125" style="1" customWidth="1"/>
    <col min="9354" max="9354" width="9.6640625" style="1" customWidth="1"/>
    <col min="9355" max="9356" width="10.33203125" style="1" customWidth="1"/>
    <col min="9357" max="9357" width="9.6640625" style="1" customWidth="1"/>
    <col min="9358" max="9359" width="10.33203125" style="1" customWidth="1"/>
    <col min="9360" max="9360" width="1.109375" style="1" customWidth="1"/>
    <col min="9361" max="9361" width="6.44140625" style="1" customWidth="1"/>
    <col min="9362" max="9362" width="9.6640625" style="1" customWidth="1"/>
    <col min="9363" max="9364" width="11.21875" style="1" customWidth="1"/>
    <col min="9365" max="9365" width="9.6640625" style="1" customWidth="1"/>
    <col min="9366" max="9367" width="11.33203125" style="1" customWidth="1"/>
    <col min="9368" max="9368" width="9.109375" style="1" customWidth="1"/>
    <col min="9369" max="9369" width="11.33203125" style="1" customWidth="1"/>
    <col min="9370" max="9370" width="11.21875" style="1" customWidth="1"/>
    <col min="9371" max="9371" width="9.44140625" style="1" customWidth="1"/>
    <col min="9372" max="9373" width="10.33203125" style="1" customWidth="1"/>
    <col min="9374" max="9374" width="0.77734375" style="1" customWidth="1"/>
    <col min="9375" max="9375" width="6.44140625" style="1" customWidth="1"/>
    <col min="9376" max="9376" width="9.6640625" style="1" customWidth="1"/>
    <col min="9377" max="9377" width="10.6640625" style="1" customWidth="1"/>
    <col min="9378" max="9378" width="11.109375" style="1" customWidth="1"/>
    <col min="9379" max="9379" width="9.6640625" style="1" customWidth="1"/>
    <col min="9380" max="9381" width="11.33203125" style="1" customWidth="1"/>
    <col min="9382" max="9382" width="9.6640625" style="1" customWidth="1"/>
    <col min="9383" max="9384" width="10.21875" style="1" customWidth="1"/>
    <col min="9385" max="9385" width="9.6640625" style="1" customWidth="1"/>
    <col min="9386" max="9387" width="10.21875" style="1" customWidth="1"/>
    <col min="9388" max="9388" width="0.6640625" style="1" customWidth="1"/>
    <col min="9389" max="9389" width="6.33203125" style="1" customWidth="1"/>
    <col min="9390" max="9390" width="9.6640625" style="1" customWidth="1"/>
    <col min="9391" max="9392" width="10.33203125" style="1" customWidth="1"/>
    <col min="9393" max="9393" width="9.77734375" style="1" customWidth="1"/>
    <col min="9394" max="9395" width="11.33203125" style="1" customWidth="1"/>
    <col min="9396" max="9396" width="9.6640625" style="1" customWidth="1"/>
    <col min="9397" max="9398" width="10.33203125" style="1" customWidth="1"/>
    <col min="9399" max="9399" width="9.6640625" style="1" customWidth="1"/>
    <col min="9400" max="9401" width="10.33203125" style="1" customWidth="1"/>
    <col min="9402" max="9402" width="0.44140625" style="1" customWidth="1"/>
    <col min="9403" max="9403" width="6.44140625" style="1" customWidth="1"/>
    <col min="9404" max="9404" width="9.6640625" style="1" customWidth="1"/>
    <col min="9405" max="9406" width="10.33203125" style="1" customWidth="1"/>
    <col min="9407" max="9407" width="9.109375" style="1" customWidth="1"/>
    <col min="9408" max="9409" width="10.33203125" style="1" customWidth="1"/>
    <col min="9410" max="9410" width="9.109375" style="1" customWidth="1"/>
    <col min="9411" max="9412" width="10.33203125" style="1" customWidth="1"/>
    <col min="9413" max="9413" width="9.33203125" style="1" customWidth="1"/>
    <col min="9414" max="9415" width="11.33203125" style="1" customWidth="1"/>
    <col min="9416" max="9416" width="0.33203125" style="1" customWidth="1"/>
    <col min="9417" max="9417" width="6.44140625" style="1" customWidth="1"/>
    <col min="9418" max="9418" width="9.88671875" style="1" customWidth="1"/>
    <col min="9419" max="9420" width="11" style="1" customWidth="1"/>
    <col min="9421" max="9422" width="9.77734375" style="1" customWidth="1"/>
    <col min="9423" max="9423" width="11.33203125" style="1" customWidth="1"/>
    <col min="9424" max="9427" width="10.21875" style="1" customWidth="1"/>
    <col min="9428" max="9429" width="11" style="1" customWidth="1"/>
    <col min="9430" max="9430" width="1" style="1" customWidth="1"/>
    <col min="9431" max="9431" width="6.44140625" style="1" customWidth="1"/>
    <col min="9432" max="9437" width="10.109375" style="1" customWidth="1"/>
    <col min="9438" max="9440" width="10.33203125" style="1" customWidth="1"/>
    <col min="9441" max="9443" width="11.33203125" style="1" customWidth="1"/>
    <col min="9444" max="9444" width="1" style="1" customWidth="1"/>
    <col min="9445" max="9445" width="0.77734375" style="1" customWidth="1"/>
    <col min="9446" max="9446" width="6.44140625" style="1" customWidth="1"/>
    <col min="9447" max="9449" width="11.33203125" style="1" customWidth="1"/>
    <col min="9450" max="9452" width="12.21875" style="1" customWidth="1"/>
    <col min="9453" max="9453" width="9.6640625" style="1" customWidth="1"/>
    <col min="9454" max="9455" width="11.44140625" style="1" customWidth="1"/>
    <col min="9456" max="9487" width="9.6640625" style="1" customWidth="1"/>
    <col min="9488" max="9574" width="8.88671875" style="1"/>
    <col min="9575" max="9575" width="6.33203125" style="1" customWidth="1"/>
    <col min="9576" max="9576" width="9.6640625" style="1" customWidth="1"/>
    <col min="9577" max="9578" width="11.33203125" style="1" customWidth="1"/>
    <col min="9579" max="9579" width="9.6640625" style="1" customWidth="1"/>
    <col min="9580" max="9581" width="10.33203125" style="1" customWidth="1"/>
    <col min="9582" max="9582" width="9.6640625" style="1" customWidth="1"/>
    <col min="9583" max="9584" width="10.21875" style="1" customWidth="1"/>
    <col min="9585" max="9585" width="9.6640625" style="1" customWidth="1"/>
    <col min="9586" max="9587" width="10.33203125" style="1" customWidth="1"/>
    <col min="9588" max="9588" width="0.44140625" style="1" customWidth="1"/>
    <col min="9589" max="9589" width="6.44140625" style="1" customWidth="1"/>
    <col min="9590" max="9590" width="9.6640625" style="1" customWidth="1"/>
    <col min="9591" max="9595" width="10.33203125" style="1" customWidth="1"/>
    <col min="9596" max="9596" width="9.6640625" style="1" customWidth="1"/>
    <col min="9597" max="9598" width="10.33203125" style="1" customWidth="1"/>
    <col min="9599" max="9599" width="9.6640625" style="1" customWidth="1"/>
    <col min="9600" max="9601" width="10.33203125" style="1" customWidth="1"/>
    <col min="9602" max="9602" width="0.77734375" style="1" customWidth="1"/>
    <col min="9603" max="9603" width="6.44140625" style="1" customWidth="1"/>
    <col min="9604" max="9604" width="9.6640625" style="1" customWidth="1"/>
    <col min="9605" max="9606" width="11.33203125" style="1" customWidth="1"/>
    <col min="9607" max="9607" width="9.6640625" style="1" customWidth="1"/>
    <col min="9608" max="9609" width="10.33203125" style="1" customWidth="1"/>
    <col min="9610" max="9610" width="9.6640625" style="1" customWidth="1"/>
    <col min="9611" max="9612" width="10.33203125" style="1" customWidth="1"/>
    <col min="9613" max="9613" width="9.6640625" style="1" customWidth="1"/>
    <col min="9614" max="9615" width="10.33203125" style="1" customWidth="1"/>
    <col min="9616" max="9616" width="1.109375" style="1" customWidth="1"/>
    <col min="9617" max="9617" width="6.44140625" style="1" customWidth="1"/>
    <col min="9618" max="9618" width="9.6640625" style="1" customWidth="1"/>
    <col min="9619" max="9620" width="11.21875" style="1" customWidth="1"/>
    <col min="9621" max="9621" width="9.6640625" style="1" customWidth="1"/>
    <col min="9622" max="9623" width="11.33203125" style="1" customWidth="1"/>
    <col min="9624" max="9624" width="9.109375" style="1" customWidth="1"/>
    <col min="9625" max="9625" width="11.33203125" style="1" customWidth="1"/>
    <col min="9626" max="9626" width="11.21875" style="1" customWidth="1"/>
    <col min="9627" max="9627" width="9.44140625" style="1" customWidth="1"/>
    <col min="9628" max="9629" width="10.33203125" style="1" customWidth="1"/>
    <col min="9630" max="9630" width="0.77734375" style="1" customWidth="1"/>
    <col min="9631" max="9631" width="6.44140625" style="1" customWidth="1"/>
    <col min="9632" max="9632" width="9.6640625" style="1" customWidth="1"/>
    <col min="9633" max="9633" width="10.6640625" style="1" customWidth="1"/>
    <col min="9634" max="9634" width="11.109375" style="1" customWidth="1"/>
    <col min="9635" max="9635" width="9.6640625" style="1" customWidth="1"/>
    <col min="9636" max="9637" width="11.33203125" style="1" customWidth="1"/>
    <col min="9638" max="9638" width="9.6640625" style="1" customWidth="1"/>
    <col min="9639" max="9640" width="10.21875" style="1" customWidth="1"/>
    <col min="9641" max="9641" width="9.6640625" style="1" customWidth="1"/>
    <col min="9642" max="9643" width="10.21875" style="1" customWidth="1"/>
    <col min="9644" max="9644" width="0.6640625" style="1" customWidth="1"/>
    <col min="9645" max="9645" width="6.33203125" style="1" customWidth="1"/>
    <col min="9646" max="9646" width="9.6640625" style="1" customWidth="1"/>
    <col min="9647" max="9648" width="10.33203125" style="1" customWidth="1"/>
    <col min="9649" max="9649" width="9.77734375" style="1" customWidth="1"/>
    <col min="9650" max="9651" width="11.33203125" style="1" customWidth="1"/>
    <col min="9652" max="9652" width="9.6640625" style="1" customWidth="1"/>
    <col min="9653" max="9654" width="10.33203125" style="1" customWidth="1"/>
    <col min="9655" max="9655" width="9.6640625" style="1" customWidth="1"/>
    <col min="9656" max="9657" width="10.33203125" style="1" customWidth="1"/>
    <col min="9658" max="9658" width="0.44140625" style="1" customWidth="1"/>
    <col min="9659" max="9659" width="6.44140625" style="1" customWidth="1"/>
    <col min="9660" max="9660" width="9.6640625" style="1" customWidth="1"/>
    <col min="9661" max="9662" width="10.33203125" style="1" customWidth="1"/>
    <col min="9663" max="9663" width="9.109375" style="1" customWidth="1"/>
    <col min="9664" max="9665" width="10.33203125" style="1" customWidth="1"/>
    <col min="9666" max="9666" width="9.109375" style="1" customWidth="1"/>
    <col min="9667" max="9668" width="10.33203125" style="1" customWidth="1"/>
    <col min="9669" max="9669" width="9.33203125" style="1" customWidth="1"/>
    <col min="9670" max="9671" width="11.33203125" style="1" customWidth="1"/>
    <col min="9672" max="9672" width="0.33203125" style="1" customWidth="1"/>
    <col min="9673" max="9673" width="6.44140625" style="1" customWidth="1"/>
    <col min="9674" max="9674" width="9.88671875" style="1" customWidth="1"/>
    <col min="9675" max="9676" width="11" style="1" customWidth="1"/>
    <col min="9677" max="9678" width="9.77734375" style="1" customWidth="1"/>
    <col min="9679" max="9679" width="11.33203125" style="1" customWidth="1"/>
    <col min="9680" max="9683" width="10.21875" style="1" customWidth="1"/>
    <col min="9684" max="9685" width="11" style="1" customWidth="1"/>
    <col min="9686" max="9686" width="1" style="1" customWidth="1"/>
    <col min="9687" max="9687" width="6.44140625" style="1" customWidth="1"/>
    <col min="9688" max="9693" width="10.109375" style="1" customWidth="1"/>
    <col min="9694" max="9696" width="10.33203125" style="1" customWidth="1"/>
    <col min="9697" max="9699" width="11.33203125" style="1" customWidth="1"/>
    <col min="9700" max="9700" width="1" style="1" customWidth="1"/>
    <col min="9701" max="9701" width="0.77734375" style="1" customWidth="1"/>
    <col min="9702" max="9702" width="6.44140625" style="1" customWidth="1"/>
    <col min="9703" max="9705" width="11.33203125" style="1" customWidth="1"/>
    <col min="9706" max="9708" width="12.21875" style="1" customWidth="1"/>
    <col min="9709" max="9709" width="9.6640625" style="1" customWidth="1"/>
    <col min="9710" max="9711" width="11.44140625" style="1" customWidth="1"/>
    <col min="9712" max="9743" width="9.6640625" style="1" customWidth="1"/>
    <col min="9744" max="9830" width="8.88671875" style="1"/>
    <col min="9831" max="9831" width="6.33203125" style="1" customWidth="1"/>
    <col min="9832" max="9832" width="9.6640625" style="1" customWidth="1"/>
    <col min="9833" max="9834" width="11.33203125" style="1" customWidth="1"/>
    <col min="9835" max="9835" width="9.6640625" style="1" customWidth="1"/>
    <col min="9836" max="9837" width="10.33203125" style="1" customWidth="1"/>
    <col min="9838" max="9838" width="9.6640625" style="1" customWidth="1"/>
    <col min="9839" max="9840" width="10.21875" style="1" customWidth="1"/>
    <col min="9841" max="9841" width="9.6640625" style="1" customWidth="1"/>
    <col min="9842" max="9843" width="10.33203125" style="1" customWidth="1"/>
    <col min="9844" max="9844" width="0.44140625" style="1" customWidth="1"/>
    <col min="9845" max="9845" width="6.44140625" style="1" customWidth="1"/>
    <col min="9846" max="9846" width="9.6640625" style="1" customWidth="1"/>
    <col min="9847" max="9851" width="10.33203125" style="1" customWidth="1"/>
    <col min="9852" max="9852" width="9.6640625" style="1" customWidth="1"/>
    <col min="9853" max="9854" width="10.33203125" style="1" customWidth="1"/>
    <col min="9855" max="9855" width="9.6640625" style="1" customWidth="1"/>
    <col min="9856" max="9857" width="10.33203125" style="1" customWidth="1"/>
    <col min="9858" max="9858" width="0.77734375" style="1" customWidth="1"/>
    <col min="9859" max="9859" width="6.44140625" style="1" customWidth="1"/>
    <col min="9860" max="9860" width="9.6640625" style="1" customWidth="1"/>
    <col min="9861" max="9862" width="11.33203125" style="1" customWidth="1"/>
    <col min="9863" max="9863" width="9.6640625" style="1" customWidth="1"/>
    <col min="9864" max="9865" width="10.33203125" style="1" customWidth="1"/>
    <col min="9866" max="9866" width="9.6640625" style="1" customWidth="1"/>
    <col min="9867" max="9868" width="10.33203125" style="1" customWidth="1"/>
    <col min="9869" max="9869" width="9.6640625" style="1" customWidth="1"/>
    <col min="9870" max="9871" width="10.33203125" style="1" customWidth="1"/>
    <col min="9872" max="9872" width="1.109375" style="1" customWidth="1"/>
    <col min="9873" max="9873" width="6.44140625" style="1" customWidth="1"/>
    <col min="9874" max="9874" width="9.6640625" style="1" customWidth="1"/>
    <col min="9875" max="9876" width="11.21875" style="1" customWidth="1"/>
    <col min="9877" max="9877" width="9.6640625" style="1" customWidth="1"/>
    <col min="9878" max="9879" width="11.33203125" style="1" customWidth="1"/>
    <col min="9880" max="9880" width="9.109375" style="1" customWidth="1"/>
    <col min="9881" max="9881" width="11.33203125" style="1" customWidth="1"/>
    <col min="9882" max="9882" width="11.21875" style="1" customWidth="1"/>
    <col min="9883" max="9883" width="9.44140625" style="1" customWidth="1"/>
    <col min="9884" max="9885" width="10.33203125" style="1" customWidth="1"/>
    <col min="9886" max="9886" width="0.77734375" style="1" customWidth="1"/>
    <col min="9887" max="9887" width="6.44140625" style="1" customWidth="1"/>
    <col min="9888" max="9888" width="9.6640625" style="1" customWidth="1"/>
    <col min="9889" max="9889" width="10.6640625" style="1" customWidth="1"/>
    <col min="9890" max="9890" width="11.109375" style="1" customWidth="1"/>
    <col min="9891" max="9891" width="9.6640625" style="1" customWidth="1"/>
    <col min="9892" max="9893" width="11.33203125" style="1" customWidth="1"/>
    <col min="9894" max="9894" width="9.6640625" style="1" customWidth="1"/>
    <col min="9895" max="9896" width="10.21875" style="1" customWidth="1"/>
    <col min="9897" max="9897" width="9.6640625" style="1" customWidth="1"/>
    <col min="9898" max="9899" width="10.21875" style="1" customWidth="1"/>
    <col min="9900" max="9900" width="0.6640625" style="1" customWidth="1"/>
    <col min="9901" max="9901" width="6.33203125" style="1" customWidth="1"/>
    <col min="9902" max="9902" width="9.6640625" style="1" customWidth="1"/>
    <col min="9903" max="9904" width="10.33203125" style="1" customWidth="1"/>
    <col min="9905" max="9905" width="9.77734375" style="1" customWidth="1"/>
    <col min="9906" max="9907" width="11.33203125" style="1" customWidth="1"/>
    <col min="9908" max="9908" width="9.6640625" style="1" customWidth="1"/>
    <col min="9909" max="9910" width="10.33203125" style="1" customWidth="1"/>
    <col min="9911" max="9911" width="9.6640625" style="1" customWidth="1"/>
    <col min="9912" max="9913" width="10.33203125" style="1" customWidth="1"/>
    <col min="9914" max="9914" width="0.44140625" style="1" customWidth="1"/>
    <col min="9915" max="9915" width="6.44140625" style="1" customWidth="1"/>
    <col min="9916" max="9916" width="9.6640625" style="1" customWidth="1"/>
    <col min="9917" max="9918" width="10.33203125" style="1" customWidth="1"/>
    <col min="9919" max="9919" width="9.109375" style="1" customWidth="1"/>
    <col min="9920" max="9921" width="10.33203125" style="1" customWidth="1"/>
    <col min="9922" max="9922" width="9.109375" style="1" customWidth="1"/>
    <col min="9923" max="9924" width="10.33203125" style="1" customWidth="1"/>
    <col min="9925" max="9925" width="9.33203125" style="1" customWidth="1"/>
    <col min="9926" max="9927" width="11.33203125" style="1" customWidth="1"/>
    <col min="9928" max="9928" width="0.33203125" style="1" customWidth="1"/>
    <col min="9929" max="9929" width="6.44140625" style="1" customWidth="1"/>
    <col min="9930" max="9930" width="9.88671875" style="1" customWidth="1"/>
    <col min="9931" max="9932" width="11" style="1" customWidth="1"/>
    <col min="9933" max="9934" width="9.77734375" style="1" customWidth="1"/>
    <col min="9935" max="9935" width="11.33203125" style="1" customWidth="1"/>
    <col min="9936" max="9939" width="10.21875" style="1" customWidth="1"/>
    <col min="9940" max="9941" width="11" style="1" customWidth="1"/>
    <col min="9942" max="9942" width="1" style="1" customWidth="1"/>
    <col min="9943" max="9943" width="6.44140625" style="1" customWidth="1"/>
    <col min="9944" max="9949" width="10.109375" style="1" customWidth="1"/>
    <col min="9950" max="9952" width="10.33203125" style="1" customWidth="1"/>
    <col min="9953" max="9955" width="11.33203125" style="1" customWidth="1"/>
    <col min="9956" max="9956" width="1" style="1" customWidth="1"/>
    <col min="9957" max="9957" width="0.77734375" style="1" customWidth="1"/>
    <col min="9958" max="9958" width="6.44140625" style="1" customWidth="1"/>
    <col min="9959" max="9961" width="11.33203125" style="1" customWidth="1"/>
    <col min="9962" max="9964" width="12.21875" style="1" customWidth="1"/>
    <col min="9965" max="9965" width="9.6640625" style="1" customWidth="1"/>
    <col min="9966" max="9967" width="11.44140625" style="1" customWidth="1"/>
    <col min="9968" max="9999" width="9.6640625" style="1" customWidth="1"/>
    <col min="10000" max="10086" width="8.88671875" style="1"/>
    <col min="10087" max="10087" width="6.33203125" style="1" customWidth="1"/>
    <col min="10088" max="10088" width="9.6640625" style="1" customWidth="1"/>
    <col min="10089" max="10090" width="11.33203125" style="1" customWidth="1"/>
    <col min="10091" max="10091" width="9.6640625" style="1" customWidth="1"/>
    <col min="10092" max="10093" width="10.33203125" style="1" customWidth="1"/>
    <col min="10094" max="10094" width="9.6640625" style="1" customWidth="1"/>
    <col min="10095" max="10096" width="10.21875" style="1" customWidth="1"/>
    <col min="10097" max="10097" width="9.6640625" style="1" customWidth="1"/>
    <col min="10098" max="10099" width="10.33203125" style="1" customWidth="1"/>
    <col min="10100" max="10100" width="0.44140625" style="1" customWidth="1"/>
    <col min="10101" max="10101" width="6.44140625" style="1" customWidth="1"/>
    <col min="10102" max="10102" width="9.6640625" style="1" customWidth="1"/>
    <col min="10103" max="10107" width="10.33203125" style="1" customWidth="1"/>
    <col min="10108" max="10108" width="9.6640625" style="1" customWidth="1"/>
    <col min="10109" max="10110" width="10.33203125" style="1" customWidth="1"/>
    <col min="10111" max="10111" width="9.6640625" style="1" customWidth="1"/>
    <col min="10112" max="10113" width="10.33203125" style="1" customWidth="1"/>
    <col min="10114" max="10114" width="0.77734375" style="1" customWidth="1"/>
    <col min="10115" max="10115" width="6.44140625" style="1" customWidth="1"/>
    <col min="10116" max="10116" width="9.6640625" style="1" customWidth="1"/>
    <col min="10117" max="10118" width="11.33203125" style="1" customWidth="1"/>
    <col min="10119" max="10119" width="9.6640625" style="1" customWidth="1"/>
    <col min="10120" max="10121" width="10.33203125" style="1" customWidth="1"/>
    <col min="10122" max="10122" width="9.6640625" style="1" customWidth="1"/>
    <col min="10123" max="10124" width="10.33203125" style="1" customWidth="1"/>
    <col min="10125" max="10125" width="9.6640625" style="1" customWidth="1"/>
    <col min="10126" max="10127" width="10.33203125" style="1" customWidth="1"/>
    <col min="10128" max="10128" width="1.109375" style="1" customWidth="1"/>
    <col min="10129" max="10129" width="6.44140625" style="1" customWidth="1"/>
    <col min="10130" max="10130" width="9.6640625" style="1" customWidth="1"/>
    <col min="10131" max="10132" width="11.21875" style="1" customWidth="1"/>
    <col min="10133" max="10133" width="9.6640625" style="1" customWidth="1"/>
    <col min="10134" max="10135" width="11.33203125" style="1" customWidth="1"/>
    <col min="10136" max="10136" width="9.109375" style="1" customWidth="1"/>
    <col min="10137" max="10137" width="11.33203125" style="1" customWidth="1"/>
    <col min="10138" max="10138" width="11.21875" style="1" customWidth="1"/>
    <col min="10139" max="10139" width="9.44140625" style="1" customWidth="1"/>
    <col min="10140" max="10141" width="10.33203125" style="1" customWidth="1"/>
    <col min="10142" max="10142" width="0.77734375" style="1" customWidth="1"/>
    <col min="10143" max="10143" width="6.44140625" style="1" customWidth="1"/>
    <col min="10144" max="10144" width="9.6640625" style="1" customWidth="1"/>
    <col min="10145" max="10145" width="10.6640625" style="1" customWidth="1"/>
    <col min="10146" max="10146" width="11.109375" style="1" customWidth="1"/>
    <col min="10147" max="10147" width="9.6640625" style="1" customWidth="1"/>
    <col min="10148" max="10149" width="11.33203125" style="1" customWidth="1"/>
    <col min="10150" max="10150" width="9.6640625" style="1" customWidth="1"/>
    <col min="10151" max="10152" width="10.21875" style="1" customWidth="1"/>
    <col min="10153" max="10153" width="9.6640625" style="1" customWidth="1"/>
    <col min="10154" max="10155" width="10.21875" style="1" customWidth="1"/>
    <col min="10156" max="10156" width="0.6640625" style="1" customWidth="1"/>
    <col min="10157" max="10157" width="6.33203125" style="1" customWidth="1"/>
    <col min="10158" max="10158" width="9.6640625" style="1" customWidth="1"/>
    <col min="10159" max="10160" width="10.33203125" style="1" customWidth="1"/>
    <col min="10161" max="10161" width="9.77734375" style="1" customWidth="1"/>
    <col min="10162" max="10163" width="11.33203125" style="1" customWidth="1"/>
    <col min="10164" max="10164" width="9.6640625" style="1" customWidth="1"/>
    <col min="10165" max="10166" width="10.33203125" style="1" customWidth="1"/>
    <col min="10167" max="10167" width="9.6640625" style="1" customWidth="1"/>
    <col min="10168" max="10169" width="10.33203125" style="1" customWidth="1"/>
    <col min="10170" max="10170" width="0.44140625" style="1" customWidth="1"/>
    <col min="10171" max="10171" width="6.44140625" style="1" customWidth="1"/>
    <col min="10172" max="10172" width="9.6640625" style="1" customWidth="1"/>
    <col min="10173" max="10174" width="10.33203125" style="1" customWidth="1"/>
    <col min="10175" max="10175" width="9.109375" style="1" customWidth="1"/>
    <col min="10176" max="10177" width="10.33203125" style="1" customWidth="1"/>
    <col min="10178" max="10178" width="9.109375" style="1" customWidth="1"/>
    <col min="10179" max="10180" width="10.33203125" style="1" customWidth="1"/>
    <col min="10181" max="10181" width="9.33203125" style="1" customWidth="1"/>
    <col min="10182" max="10183" width="11.33203125" style="1" customWidth="1"/>
    <col min="10184" max="10184" width="0.33203125" style="1" customWidth="1"/>
    <col min="10185" max="10185" width="6.44140625" style="1" customWidth="1"/>
    <col min="10186" max="10186" width="9.88671875" style="1" customWidth="1"/>
    <col min="10187" max="10188" width="11" style="1" customWidth="1"/>
    <col min="10189" max="10190" width="9.77734375" style="1" customWidth="1"/>
    <col min="10191" max="10191" width="11.33203125" style="1" customWidth="1"/>
    <col min="10192" max="10195" width="10.21875" style="1" customWidth="1"/>
    <col min="10196" max="10197" width="11" style="1" customWidth="1"/>
    <col min="10198" max="10198" width="1" style="1" customWidth="1"/>
    <col min="10199" max="10199" width="6.44140625" style="1" customWidth="1"/>
    <col min="10200" max="10205" width="10.109375" style="1" customWidth="1"/>
    <col min="10206" max="10208" width="10.33203125" style="1" customWidth="1"/>
    <col min="10209" max="10211" width="11.33203125" style="1" customWidth="1"/>
    <col min="10212" max="10212" width="1" style="1" customWidth="1"/>
    <col min="10213" max="10213" width="0.77734375" style="1" customWidth="1"/>
    <col min="10214" max="10214" width="6.44140625" style="1" customWidth="1"/>
    <col min="10215" max="10217" width="11.33203125" style="1" customWidth="1"/>
    <col min="10218" max="10220" width="12.21875" style="1" customWidth="1"/>
    <col min="10221" max="10221" width="9.6640625" style="1" customWidth="1"/>
    <col min="10222" max="10223" width="11.44140625" style="1" customWidth="1"/>
    <col min="10224" max="10255" width="9.6640625" style="1" customWidth="1"/>
    <col min="10256" max="10342" width="8.88671875" style="1"/>
    <col min="10343" max="10343" width="6.33203125" style="1" customWidth="1"/>
    <col min="10344" max="10344" width="9.6640625" style="1" customWidth="1"/>
    <col min="10345" max="10346" width="11.33203125" style="1" customWidth="1"/>
    <col min="10347" max="10347" width="9.6640625" style="1" customWidth="1"/>
    <col min="10348" max="10349" width="10.33203125" style="1" customWidth="1"/>
    <col min="10350" max="10350" width="9.6640625" style="1" customWidth="1"/>
    <col min="10351" max="10352" width="10.21875" style="1" customWidth="1"/>
    <col min="10353" max="10353" width="9.6640625" style="1" customWidth="1"/>
    <col min="10354" max="10355" width="10.33203125" style="1" customWidth="1"/>
    <col min="10356" max="10356" width="0.44140625" style="1" customWidth="1"/>
    <col min="10357" max="10357" width="6.44140625" style="1" customWidth="1"/>
    <col min="10358" max="10358" width="9.6640625" style="1" customWidth="1"/>
    <col min="10359" max="10363" width="10.33203125" style="1" customWidth="1"/>
    <col min="10364" max="10364" width="9.6640625" style="1" customWidth="1"/>
    <col min="10365" max="10366" width="10.33203125" style="1" customWidth="1"/>
    <col min="10367" max="10367" width="9.6640625" style="1" customWidth="1"/>
    <col min="10368" max="10369" width="10.33203125" style="1" customWidth="1"/>
    <col min="10370" max="10370" width="0.77734375" style="1" customWidth="1"/>
    <col min="10371" max="10371" width="6.44140625" style="1" customWidth="1"/>
    <col min="10372" max="10372" width="9.6640625" style="1" customWidth="1"/>
    <col min="10373" max="10374" width="11.33203125" style="1" customWidth="1"/>
    <col min="10375" max="10375" width="9.6640625" style="1" customWidth="1"/>
    <col min="10376" max="10377" width="10.33203125" style="1" customWidth="1"/>
    <col min="10378" max="10378" width="9.6640625" style="1" customWidth="1"/>
    <col min="10379" max="10380" width="10.33203125" style="1" customWidth="1"/>
    <col min="10381" max="10381" width="9.6640625" style="1" customWidth="1"/>
    <col min="10382" max="10383" width="10.33203125" style="1" customWidth="1"/>
    <col min="10384" max="10384" width="1.109375" style="1" customWidth="1"/>
    <col min="10385" max="10385" width="6.44140625" style="1" customWidth="1"/>
    <col min="10386" max="10386" width="9.6640625" style="1" customWidth="1"/>
    <col min="10387" max="10388" width="11.21875" style="1" customWidth="1"/>
    <col min="10389" max="10389" width="9.6640625" style="1" customWidth="1"/>
    <col min="10390" max="10391" width="11.33203125" style="1" customWidth="1"/>
    <col min="10392" max="10392" width="9.109375" style="1" customWidth="1"/>
    <col min="10393" max="10393" width="11.33203125" style="1" customWidth="1"/>
    <col min="10394" max="10394" width="11.21875" style="1" customWidth="1"/>
    <col min="10395" max="10395" width="9.44140625" style="1" customWidth="1"/>
    <col min="10396" max="10397" width="10.33203125" style="1" customWidth="1"/>
    <col min="10398" max="10398" width="0.77734375" style="1" customWidth="1"/>
    <col min="10399" max="10399" width="6.44140625" style="1" customWidth="1"/>
    <col min="10400" max="10400" width="9.6640625" style="1" customWidth="1"/>
    <col min="10401" max="10401" width="10.6640625" style="1" customWidth="1"/>
    <col min="10402" max="10402" width="11.109375" style="1" customWidth="1"/>
    <col min="10403" max="10403" width="9.6640625" style="1" customWidth="1"/>
    <col min="10404" max="10405" width="11.33203125" style="1" customWidth="1"/>
    <col min="10406" max="10406" width="9.6640625" style="1" customWidth="1"/>
    <col min="10407" max="10408" width="10.21875" style="1" customWidth="1"/>
    <col min="10409" max="10409" width="9.6640625" style="1" customWidth="1"/>
    <col min="10410" max="10411" width="10.21875" style="1" customWidth="1"/>
    <col min="10412" max="10412" width="0.6640625" style="1" customWidth="1"/>
    <col min="10413" max="10413" width="6.33203125" style="1" customWidth="1"/>
    <col min="10414" max="10414" width="9.6640625" style="1" customWidth="1"/>
    <col min="10415" max="10416" width="10.33203125" style="1" customWidth="1"/>
    <col min="10417" max="10417" width="9.77734375" style="1" customWidth="1"/>
    <col min="10418" max="10419" width="11.33203125" style="1" customWidth="1"/>
    <col min="10420" max="10420" width="9.6640625" style="1" customWidth="1"/>
    <col min="10421" max="10422" width="10.33203125" style="1" customWidth="1"/>
    <col min="10423" max="10423" width="9.6640625" style="1" customWidth="1"/>
    <col min="10424" max="10425" width="10.33203125" style="1" customWidth="1"/>
    <col min="10426" max="10426" width="0.44140625" style="1" customWidth="1"/>
    <col min="10427" max="10427" width="6.44140625" style="1" customWidth="1"/>
    <col min="10428" max="10428" width="9.6640625" style="1" customWidth="1"/>
    <col min="10429" max="10430" width="10.33203125" style="1" customWidth="1"/>
    <col min="10431" max="10431" width="9.109375" style="1" customWidth="1"/>
    <col min="10432" max="10433" width="10.33203125" style="1" customWidth="1"/>
    <col min="10434" max="10434" width="9.109375" style="1" customWidth="1"/>
    <col min="10435" max="10436" width="10.33203125" style="1" customWidth="1"/>
    <col min="10437" max="10437" width="9.33203125" style="1" customWidth="1"/>
    <col min="10438" max="10439" width="11.33203125" style="1" customWidth="1"/>
    <col min="10440" max="10440" width="0.33203125" style="1" customWidth="1"/>
    <col min="10441" max="10441" width="6.44140625" style="1" customWidth="1"/>
    <col min="10442" max="10442" width="9.88671875" style="1" customWidth="1"/>
    <col min="10443" max="10444" width="11" style="1" customWidth="1"/>
    <col min="10445" max="10446" width="9.77734375" style="1" customWidth="1"/>
    <col min="10447" max="10447" width="11.33203125" style="1" customWidth="1"/>
    <col min="10448" max="10451" width="10.21875" style="1" customWidth="1"/>
    <col min="10452" max="10453" width="11" style="1" customWidth="1"/>
    <col min="10454" max="10454" width="1" style="1" customWidth="1"/>
    <col min="10455" max="10455" width="6.44140625" style="1" customWidth="1"/>
    <col min="10456" max="10461" width="10.109375" style="1" customWidth="1"/>
    <col min="10462" max="10464" width="10.33203125" style="1" customWidth="1"/>
    <col min="10465" max="10467" width="11.33203125" style="1" customWidth="1"/>
    <col min="10468" max="10468" width="1" style="1" customWidth="1"/>
    <col min="10469" max="10469" width="0.77734375" style="1" customWidth="1"/>
    <col min="10470" max="10470" width="6.44140625" style="1" customWidth="1"/>
    <col min="10471" max="10473" width="11.33203125" style="1" customWidth="1"/>
    <col min="10474" max="10476" width="12.21875" style="1" customWidth="1"/>
    <col min="10477" max="10477" width="9.6640625" style="1" customWidth="1"/>
    <col min="10478" max="10479" width="11.44140625" style="1" customWidth="1"/>
    <col min="10480" max="10511" width="9.6640625" style="1" customWidth="1"/>
    <col min="10512" max="10598" width="8.88671875" style="1"/>
    <col min="10599" max="10599" width="6.33203125" style="1" customWidth="1"/>
    <col min="10600" max="10600" width="9.6640625" style="1" customWidth="1"/>
    <col min="10601" max="10602" width="11.33203125" style="1" customWidth="1"/>
    <col min="10603" max="10603" width="9.6640625" style="1" customWidth="1"/>
    <col min="10604" max="10605" width="10.33203125" style="1" customWidth="1"/>
    <col min="10606" max="10606" width="9.6640625" style="1" customWidth="1"/>
    <col min="10607" max="10608" width="10.21875" style="1" customWidth="1"/>
    <col min="10609" max="10609" width="9.6640625" style="1" customWidth="1"/>
    <col min="10610" max="10611" width="10.33203125" style="1" customWidth="1"/>
    <col min="10612" max="10612" width="0.44140625" style="1" customWidth="1"/>
    <col min="10613" max="10613" width="6.44140625" style="1" customWidth="1"/>
    <col min="10614" max="10614" width="9.6640625" style="1" customWidth="1"/>
    <col min="10615" max="10619" width="10.33203125" style="1" customWidth="1"/>
    <col min="10620" max="10620" width="9.6640625" style="1" customWidth="1"/>
    <col min="10621" max="10622" width="10.33203125" style="1" customWidth="1"/>
    <col min="10623" max="10623" width="9.6640625" style="1" customWidth="1"/>
    <col min="10624" max="10625" width="10.33203125" style="1" customWidth="1"/>
    <col min="10626" max="10626" width="0.77734375" style="1" customWidth="1"/>
    <col min="10627" max="10627" width="6.44140625" style="1" customWidth="1"/>
    <col min="10628" max="10628" width="9.6640625" style="1" customWidth="1"/>
    <col min="10629" max="10630" width="11.33203125" style="1" customWidth="1"/>
    <col min="10631" max="10631" width="9.6640625" style="1" customWidth="1"/>
    <col min="10632" max="10633" width="10.33203125" style="1" customWidth="1"/>
    <col min="10634" max="10634" width="9.6640625" style="1" customWidth="1"/>
    <col min="10635" max="10636" width="10.33203125" style="1" customWidth="1"/>
    <col min="10637" max="10637" width="9.6640625" style="1" customWidth="1"/>
    <col min="10638" max="10639" width="10.33203125" style="1" customWidth="1"/>
    <col min="10640" max="10640" width="1.109375" style="1" customWidth="1"/>
    <col min="10641" max="10641" width="6.44140625" style="1" customWidth="1"/>
    <col min="10642" max="10642" width="9.6640625" style="1" customWidth="1"/>
    <col min="10643" max="10644" width="11.21875" style="1" customWidth="1"/>
    <col min="10645" max="10645" width="9.6640625" style="1" customWidth="1"/>
    <col min="10646" max="10647" width="11.33203125" style="1" customWidth="1"/>
    <col min="10648" max="10648" width="9.109375" style="1" customWidth="1"/>
    <col min="10649" max="10649" width="11.33203125" style="1" customWidth="1"/>
    <col min="10650" max="10650" width="11.21875" style="1" customWidth="1"/>
    <col min="10651" max="10651" width="9.44140625" style="1" customWidth="1"/>
    <col min="10652" max="10653" width="10.33203125" style="1" customWidth="1"/>
    <col min="10654" max="10654" width="0.77734375" style="1" customWidth="1"/>
    <col min="10655" max="10655" width="6.44140625" style="1" customWidth="1"/>
    <col min="10656" max="10656" width="9.6640625" style="1" customWidth="1"/>
    <col min="10657" max="10657" width="10.6640625" style="1" customWidth="1"/>
    <col min="10658" max="10658" width="11.109375" style="1" customWidth="1"/>
    <col min="10659" max="10659" width="9.6640625" style="1" customWidth="1"/>
    <col min="10660" max="10661" width="11.33203125" style="1" customWidth="1"/>
    <col min="10662" max="10662" width="9.6640625" style="1" customWidth="1"/>
    <col min="10663" max="10664" width="10.21875" style="1" customWidth="1"/>
    <col min="10665" max="10665" width="9.6640625" style="1" customWidth="1"/>
    <col min="10666" max="10667" width="10.21875" style="1" customWidth="1"/>
    <col min="10668" max="10668" width="0.6640625" style="1" customWidth="1"/>
    <col min="10669" max="10669" width="6.33203125" style="1" customWidth="1"/>
    <col min="10670" max="10670" width="9.6640625" style="1" customWidth="1"/>
    <col min="10671" max="10672" width="10.33203125" style="1" customWidth="1"/>
    <col min="10673" max="10673" width="9.77734375" style="1" customWidth="1"/>
    <col min="10674" max="10675" width="11.33203125" style="1" customWidth="1"/>
    <col min="10676" max="10676" width="9.6640625" style="1" customWidth="1"/>
    <col min="10677" max="10678" width="10.33203125" style="1" customWidth="1"/>
    <col min="10679" max="10679" width="9.6640625" style="1" customWidth="1"/>
    <col min="10680" max="10681" width="10.33203125" style="1" customWidth="1"/>
    <col min="10682" max="10682" width="0.44140625" style="1" customWidth="1"/>
    <col min="10683" max="10683" width="6.44140625" style="1" customWidth="1"/>
    <col min="10684" max="10684" width="9.6640625" style="1" customWidth="1"/>
    <col min="10685" max="10686" width="10.33203125" style="1" customWidth="1"/>
    <col min="10687" max="10687" width="9.109375" style="1" customWidth="1"/>
    <col min="10688" max="10689" width="10.33203125" style="1" customWidth="1"/>
    <col min="10690" max="10690" width="9.109375" style="1" customWidth="1"/>
    <col min="10691" max="10692" width="10.33203125" style="1" customWidth="1"/>
    <col min="10693" max="10693" width="9.33203125" style="1" customWidth="1"/>
    <col min="10694" max="10695" width="11.33203125" style="1" customWidth="1"/>
    <col min="10696" max="10696" width="0.33203125" style="1" customWidth="1"/>
    <col min="10697" max="10697" width="6.44140625" style="1" customWidth="1"/>
    <col min="10698" max="10698" width="9.88671875" style="1" customWidth="1"/>
    <col min="10699" max="10700" width="11" style="1" customWidth="1"/>
    <col min="10701" max="10702" width="9.77734375" style="1" customWidth="1"/>
    <col min="10703" max="10703" width="11.33203125" style="1" customWidth="1"/>
    <col min="10704" max="10707" width="10.21875" style="1" customWidth="1"/>
    <col min="10708" max="10709" width="11" style="1" customWidth="1"/>
    <col min="10710" max="10710" width="1" style="1" customWidth="1"/>
    <col min="10711" max="10711" width="6.44140625" style="1" customWidth="1"/>
    <col min="10712" max="10717" width="10.109375" style="1" customWidth="1"/>
    <col min="10718" max="10720" width="10.33203125" style="1" customWidth="1"/>
    <col min="10721" max="10723" width="11.33203125" style="1" customWidth="1"/>
    <col min="10724" max="10724" width="1" style="1" customWidth="1"/>
    <col min="10725" max="10725" width="0.77734375" style="1" customWidth="1"/>
    <col min="10726" max="10726" width="6.44140625" style="1" customWidth="1"/>
    <col min="10727" max="10729" width="11.33203125" style="1" customWidth="1"/>
    <col min="10730" max="10732" width="12.21875" style="1" customWidth="1"/>
    <col min="10733" max="10733" width="9.6640625" style="1" customWidth="1"/>
    <col min="10734" max="10735" width="11.44140625" style="1" customWidth="1"/>
    <col min="10736" max="10767" width="9.6640625" style="1" customWidth="1"/>
    <col min="10768" max="10854" width="8.88671875" style="1"/>
    <col min="10855" max="10855" width="6.33203125" style="1" customWidth="1"/>
    <col min="10856" max="10856" width="9.6640625" style="1" customWidth="1"/>
    <col min="10857" max="10858" width="11.33203125" style="1" customWidth="1"/>
    <col min="10859" max="10859" width="9.6640625" style="1" customWidth="1"/>
    <col min="10860" max="10861" width="10.33203125" style="1" customWidth="1"/>
    <col min="10862" max="10862" width="9.6640625" style="1" customWidth="1"/>
    <col min="10863" max="10864" width="10.21875" style="1" customWidth="1"/>
    <col min="10865" max="10865" width="9.6640625" style="1" customWidth="1"/>
    <col min="10866" max="10867" width="10.33203125" style="1" customWidth="1"/>
    <col min="10868" max="10868" width="0.44140625" style="1" customWidth="1"/>
    <col min="10869" max="10869" width="6.44140625" style="1" customWidth="1"/>
    <col min="10870" max="10870" width="9.6640625" style="1" customWidth="1"/>
    <col min="10871" max="10875" width="10.33203125" style="1" customWidth="1"/>
    <col min="10876" max="10876" width="9.6640625" style="1" customWidth="1"/>
    <col min="10877" max="10878" width="10.33203125" style="1" customWidth="1"/>
    <col min="10879" max="10879" width="9.6640625" style="1" customWidth="1"/>
    <col min="10880" max="10881" width="10.33203125" style="1" customWidth="1"/>
    <col min="10882" max="10882" width="0.77734375" style="1" customWidth="1"/>
    <col min="10883" max="10883" width="6.44140625" style="1" customWidth="1"/>
    <col min="10884" max="10884" width="9.6640625" style="1" customWidth="1"/>
    <col min="10885" max="10886" width="11.33203125" style="1" customWidth="1"/>
    <col min="10887" max="10887" width="9.6640625" style="1" customWidth="1"/>
    <col min="10888" max="10889" width="10.33203125" style="1" customWidth="1"/>
    <col min="10890" max="10890" width="9.6640625" style="1" customWidth="1"/>
    <col min="10891" max="10892" width="10.33203125" style="1" customWidth="1"/>
    <col min="10893" max="10893" width="9.6640625" style="1" customWidth="1"/>
    <col min="10894" max="10895" width="10.33203125" style="1" customWidth="1"/>
    <col min="10896" max="10896" width="1.109375" style="1" customWidth="1"/>
    <col min="10897" max="10897" width="6.44140625" style="1" customWidth="1"/>
    <col min="10898" max="10898" width="9.6640625" style="1" customWidth="1"/>
    <col min="10899" max="10900" width="11.21875" style="1" customWidth="1"/>
    <col min="10901" max="10901" width="9.6640625" style="1" customWidth="1"/>
    <col min="10902" max="10903" width="11.33203125" style="1" customWidth="1"/>
    <col min="10904" max="10904" width="9.109375" style="1" customWidth="1"/>
    <col min="10905" max="10905" width="11.33203125" style="1" customWidth="1"/>
    <col min="10906" max="10906" width="11.21875" style="1" customWidth="1"/>
    <col min="10907" max="10907" width="9.44140625" style="1" customWidth="1"/>
    <col min="10908" max="10909" width="10.33203125" style="1" customWidth="1"/>
    <col min="10910" max="10910" width="0.77734375" style="1" customWidth="1"/>
    <col min="10911" max="10911" width="6.44140625" style="1" customWidth="1"/>
    <col min="10912" max="10912" width="9.6640625" style="1" customWidth="1"/>
    <col min="10913" max="10913" width="10.6640625" style="1" customWidth="1"/>
    <col min="10914" max="10914" width="11.109375" style="1" customWidth="1"/>
    <col min="10915" max="10915" width="9.6640625" style="1" customWidth="1"/>
    <col min="10916" max="10917" width="11.33203125" style="1" customWidth="1"/>
    <col min="10918" max="10918" width="9.6640625" style="1" customWidth="1"/>
    <col min="10919" max="10920" width="10.21875" style="1" customWidth="1"/>
    <col min="10921" max="10921" width="9.6640625" style="1" customWidth="1"/>
    <col min="10922" max="10923" width="10.21875" style="1" customWidth="1"/>
    <col min="10924" max="10924" width="0.6640625" style="1" customWidth="1"/>
    <col min="10925" max="10925" width="6.33203125" style="1" customWidth="1"/>
    <col min="10926" max="10926" width="9.6640625" style="1" customWidth="1"/>
    <col min="10927" max="10928" width="10.33203125" style="1" customWidth="1"/>
    <col min="10929" max="10929" width="9.77734375" style="1" customWidth="1"/>
    <col min="10930" max="10931" width="11.33203125" style="1" customWidth="1"/>
    <col min="10932" max="10932" width="9.6640625" style="1" customWidth="1"/>
    <col min="10933" max="10934" width="10.33203125" style="1" customWidth="1"/>
    <col min="10935" max="10935" width="9.6640625" style="1" customWidth="1"/>
    <col min="10936" max="10937" width="10.33203125" style="1" customWidth="1"/>
    <col min="10938" max="10938" width="0.44140625" style="1" customWidth="1"/>
    <col min="10939" max="10939" width="6.44140625" style="1" customWidth="1"/>
    <col min="10940" max="10940" width="9.6640625" style="1" customWidth="1"/>
    <col min="10941" max="10942" width="10.33203125" style="1" customWidth="1"/>
    <col min="10943" max="10943" width="9.109375" style="1" customWidth="1"/>
    <col min="10944" max="10945" width="10.33203125" style="1" customWidth="1"/>
    <col min="10946" max="10946" width="9.109375" style="1" customWidth="1"/>
    <col min="10947" max="10948" width="10.33203125" style="1" customWidth="1"/>
    <col min="10949" max="10949" width="9.33203125" style="1" customWidth="1"/>
    <col min="10950" max="10951" width="11.33203125" style="1" customWidth="1"/>
    <col min="10952" max="10952" width="0.33203125" style="1" customWidth="1"/>
    <col min="10953" max="10953" width="6.44140625" style="1" customWidth="1"/>
    <col min="10954" max="10954" width="9.88671875" style="1" customWidth="1"/>
    <col min="10955" max="10956" width="11" style="1" customWidth="1"/>
    <col min="10957" max="10958" width="9.77734375" style="1" customWidth="1"/>
    <col min="10959" max="10959" width="11.33203125" style="1" customWidth="1"/>
    <col min="10960" max="10963" width="10.21875" style="1" customWidth="1"/>
    <col min="10964" max="10965" width="11" style="1" customWidth="1"/>
    <col min="10966" max="10966" width="1" style="1" customWidth="1"/>
    <col min="10967" max="10967" width="6.44140625" style="1" customWidth="1"/>
    <col min="10968" max="10973" width="10.109375" style="1" customWidth="1"/>
    <col min="10974" max="10976" width="10.33203125" style="1" customWidth="1"/>
    <col min="10977" max="10979" width="11.33203125" style="1" customWidth="1"/>
    <col min="10980" max="10980" width="1" style="1" customWidth="1"/>
    <col min="10981" max="10981" width="0.77734375" style="1" customWidth="1"/>
    <col min="10982" max="10982" width="6.44140625" style="1" customWidth="1"/>
    <col min="10983" max="10985" width="11.33203125" style="1" customWidth="1"/>
    <col min="10986" max="10988" width="12.21875" style="1" customWidth="1"/>
    <col min="10989" max="10989" width="9.6640625" style="1" customWidth="1"/>
    <col min="10990" max="10991" width="11.44140625" style="1" customWidth="1"/>
    <col min="10992" max="11023" width="9.6640625" style="1" customWidth="1"/>
    <col min="11024" max="11110" width="8.88671875" style="1"/>
    <col min="11111" max="11111" width="6.33203125" style="1" customWidth="1"/>
    <col min="11112" max="11112" width="9.6640625" style="1" customWidth="1"/>
    <col min="11113" max="11114" width="11.33203125" style="1" customWidth="1"/>
    <col min="11115" max="11115" width="9.6640625" style="1" customWidth="1"/>
    <col min="11116" max="11117" width="10.33203125" style="1" customWidth="1"/>
    <col min="11118" max="11118" width="9.6640625" style="1" customWidth="1"/>
    <col min="11119" max="11120" width="10.21875" style="1" customWidth="1"/>
    <col min="11121" max="11121" width="9.6640625" style="1" customWidth="1"/>
    <col min="11122" max="11123" width="10.33203125" style="1" customWidth="1"/>
    <col min="11124" max="11124" width="0.44140625" style="1" customWidth="1"/>
    <col min="11125" max="11125" width="6.44140625" style="1" customWidth="1"/>
    <col min="11126" max="11126" width="9.6640625" style="1" customWidth="1"/>
    <col min="11127" max="11131" width="10.33203125" style="1" customWidth="1"/>
    <col min="11132" max="11132" width="9.6640625" style="1" customWidth="1"/>
    <col min="11133" max="11134" width="10.33203125" style="1" customWidth="1"/>
    <col min="11135" max="11135" width="9.6640625" style="1" customWidth="1"/>
    <col min="11136" max="11137" width="10.33203125" style="1" customWidth="1"/>
    <col min="11138" max="11138" width="0.77734375" style="1" customWidth="1"/>
    <col min="11139" max="11139" width="6.44140625" style="1" customWidth="1"/>
    <col min="11140" max="11140" width="9.6640625" style="1" customWidth="1"/>
    <col min="11141" max="11142" width="11.33203125" style="1" customWidth="1"/>
    <col min="11143" max="11143" width="9.6640625" style="1" customWidth="1"/>
    <col min="11144" max="11145" width="10.33203125" style="1" customWidth="1"/>
    <col min="11146" max="11146" width="9.6640625" style="1" customWidth="1"/>
    <col min="11147" max="11148" width="10.33203125" style="1" customWidth="1"/>
    <col min="11149" max="11149" width="9.6640625" style="1" customWidth="1"/>
    <col min="11150" max="11151" width="10.33203125" style="1" customWidth="1"/>
    <col min="11152" max="11152" width="1.109375" style="1" customWidth="1"/>
    <col min="11153" max="11153" width="6.44140625" style="1" customWidth="1"/>
    <col min="11154" max="11154" width="9.6640625" style="1" customWidth="1"/>
    <col min="11155" max="11156" width="11.21875" style="1" customWidth="1"/>
    <col min="11157" max="11157" width="9.6640625" style="1" customWidth="1"/>
    <col min="11158" max="11159" width="11.33203125" style="1" customWidth="1"/>
    <col min="11160" max="11160" width="9.109375" style="1" customWidth="1"/>
    <col min="11161" max="11161" width="11.33203125" style="1" customWidth="1"/>
    <col min="11162" max="11162" width="11.21875" style="1" customWidth="1"/>
    <col min="11163" max="11163" width="9.44140625" style="1" customWidth="1"/>
    <col min="11164" max="11165" width="10.33203125" style="1" customWidth="1"/>
    <col min="11166" max="11166" width="0.77734375" style="1" customWidth="1"/>
    <col min="11167" max="11167" width="6.44140625" style="1" customWidth="1"/>
    <col min="11168" max="11168" width="9.6640625" style="1" customWidth="1"/>
    <col min="11169" max="11169" width="10.6640625" style="1" customWidth="1"/>
    <col min="11170" max="11170" width="11.109375" style="1" customWidth="1"/>
    <col min="11171" max="11171" width="9.6640625" style="1" customWidth="1"/>
    <col min="11172" max="11173" width="11.33203125" style="1" customWidth="1"/>
    <col min="11174" max="11174" width="9.6640625" style="1" customWidth="1"/>
    <col min="11175" max="11176" width="10.21875" style="1" customWidth="1"/>
    <col min="11177" max="11177" width="9.6640625" style="1" customWidth="1"/>
    <col min="11178" max="11179" width="10.21875" style="1" customWidth="1"/>
    <col min="11180" max="11180" width="0.6640625" style="1" customWidth="1"/>
    <col min="11181" max="11181" width="6.33203125" style="1" customWidth="1"/>
    <col min="11182" max="11182" width="9.6640625" style="1" customWidth="1"/>
    <col min="11183" max="11184" width="10.33203125" style="1" customWidth="1"/>
    <col min="11185" max="11185" width="9.77734375" style="1" customWidth="1"/>
    <col min="11186" max="11187" width="11.33203125" style="1" customWidth="1"/>
    <col min="11188" max="11188" width="9.6640625" style="1" customWidth="1"/>
    <col min="11189" max="11190" width="10.33203125" style="1" customWidth="1"/>
    <col min="11191" max="11191" width="9.6640625" style="1" customWidth="1"/>
    <col min="11192" max="11193" width="10.33203125" style="1" customWidth="1"/>
    <col min="11194" max="11194" width="0.44140625" style="1" customWidth="1"/>
    <col min="11195" max="11195" width="6.44140625" style="1" customWidth="1"/>
    <col min="11196" max="11196" width="9.6640625" style="1" customWidth="1"/>
    <col min="11197" max="11198" width="10.33203125" style="1" customWidth="1"/>
    <col min="11199" max="11199" width="9.109375" style="1" customWidth="1"/>
    <col min="11200" max="11201" width="10.33203125" style="1" customWidth="1"/>
    <col min="11202" max="11202" width="9.109375" style="1" customWidth="1"/>
    <col min="11203" max="11204" width="10.33203125" style="1" customWidth="1"/>
    <col min="11205" max="11205" width="9.33203125" style="1" customWidth="1"/>
    <col min="11206" max="11207" width="11.33203125" style="1" customWidth="1"/>
    <col min="11208" max="11208" width="0.33203125" style="1" customWidth="1"/>
    <col min="11209" max="11209" width="6.44140625" style="1" customWidth="1"/>
    <col min="11210" max="11210" width="9.88671875" style="1" customWidth="1"/>
    <col min="11211" max="11212" width="11" style="1" customWidth="1"/>
    <col min="11213" max="11214" width="9.77734375" style="1" customWidth="1"/>
    <col min="11215" max="11215" width="11.33203125" style="1" customWidth="1"/>
    <col min="11216" max="11219" width="10.21875" style="1" customWidth="1"/>
    <col min="11220" max="11221" width="11" style="1" customWidth="1"/>
    <col min="11222" max="11222" width="1" style="1" customWidth="1"/>
    <col min="11223" max="11223" width="6.44140625" style="1" customWidth="1"/>
    <col min="11224" max="11229" width="10.109375" style="1" customWidth="1"/>
    <col min="11230" max="11232" width="10.33203125" style="1" customWidth="1"/>
    <col min="11233" max="11235" width="11.33203125" style="1" customWidth="1"/>
    <col min="11236" max="11236" width="1" style="1" customWidth="1"/>
    <col min="11237" max="11237" width="0.77734375" style="1" customWidth="1"/>
    <col min="11238" max="11238" width="6.44140625" style="1" customWidth="1"/>
    <col min="11239" max="11241" width="11.33203125" style="1" customWidth="1"/>
    <col min="11242" max="11244" width="12.21875" style="1" customWidth="1"/>
    <col min="11245" max="11245" width="9.6640625" style="1" customWidth="1"/>
    <col min="11246" max="11247" width="11.44140625" style="1" customWidth="1"/>
    <col min="11248" max="11279" width="9.6640625" style="1" customWidth="1"/>
    <col min="11280" max="11366" width="8.88671875" style="1"/>
    <col min="11367" max="11367" width="6.33203125" style="1" customWidth="1"/>
    <col min="11368" max="11368" width="9.6640625" style="1" customWidth="1"/>
    <col min="11369" max="11370" width="11.33203125" style="1" customWidth="1"/>
    <col min="11371" max="11371" width="9.6640625" style="1" customWidth="1"/>
    <col min="11372" max="11373" width="10.33203125" style="1" customWidth="1"/>
    <col min="11374" max="11374" width="9.6640625" style="1" customWidth="1"/>
    <col min="11375" max="11376" width="10.21875" style="1" customWidth="1"/>
    <col min="11377" max="11377" width="9.6640625" style="1" customWidth="1"/>
    <col min="11378" max="11379" width="10.33203125" style="1" customWidth="1"/>
    <col min="11380" max="11380" width="0.44140625" style="1" customWidth="1"/>
    <col min="11381" max="11381" width="6.44140625" style="1" customWidth="1"/>
    <col min="11382" max="11382" width="9.6640625" style="1" customWidth="1"/>
    <col min="11383" max="11387" width="10.33203125" style="1" customWidth="1"/>
    <col min="11388" max="11388" width="9.6640625" style="1" customWidth="1"/>
    <col min="11389" max="11390" width="10.33203125" style="1" customWidth="1"/>
    <col min="11391" max="11391" width="9.6640625" style="1" customWidth="1"/>
    <col min="11392" max="11393" width="10.33203125" style="1" customWidth="1"/>
    <col min="11394" max="11394" width="0.77734375" style="1" customWidth="1"/>
    <col min="11395" max="11395" width="6.44140625" style="1" customWidth="1"/>
    <col min="11396" max="11396" width="9.6640625" style="1" customWidth="1"/>
    <col min="11397" max="11398" width="11.33203125" style="1" customWidth="1"/>
    <col min="11399" max="11399" width="9.6640625" style="1" customWidth="1"/>
    <col min="11400" max="11401" width="10.33203125" style="1" customWidth="1"/>
    <col min="11402" max="11402" width="9.6640625" style="1" customWidth="1"/>
    <col min="11403" max="11404" width="10.33203125" style="1" customWidth="1"/>
    <col min="11405" max="11405" width="9.6640625" style="1" customWidth="1"/>
    <col min="11406" max="11407" width="10.33203125" style="1" customWidth="1"/>
    <col min="11408" max="11408" width="1.109375" style="1" customWidth="1"/>
    <col min="11409" max="11409" width="6.44140625" style="1" customWidth="1"/>
    <col min="11410" max="11410" width="9.6640625" style="1" customWidth="1"/>
    <col min="11411" max="11412" width="11.21875" style="1" customWidth="1"/>
    <col min="11413" max="11413" width="9.6640625" style="1" customWidth="1"/>
    <col min="11414" max="11415" width="11.33203125" style="1" customWidth="1"/>
    <col min="11416" max="11416" width="9.109375" style="1" customWidth="1"/>
    <col min="11417" max="11417" width="11.33203125" style="1" customWidth="1"/>
    <col min="11418" max="11418" width="11.21875" style="1" customWidth="1"/>
    <col min="11419" max="11419" width="9.44140625" style="1" customWidth="1"/>
    <col min="11420" max="11421" width="10.33203125" style="1" customWidth="1"/>
    <col min="11422" max="11422" width="0.77734375" style="1" customWidth="1"/>
    <col min="11423" max="11423" width="6.44140625" style="1" customWidth="1"/>
    <col min="11424" max="11424" width="9.6640625" style="1" customWidth="1"/>
    <col min="11425" max="11425" width="10.6640625" style="1" customWidth="1"/>
    <col min="11426" max="11426" width="11.109375" style="1" customWidth="1"/>
    <col min="11427" max="11427" width="9.6640625" style="1" customWidth="1"/>
    <col min="11428" max="11429" width="11.33203125" style="1" customWidth="1"/>
    <col min="11430" max="11430" width="9.6640625" style="1" customWidth="1"/>
    <col min="11431" max="11432" width="10.21875" style="1" customWidth="1"/>
    <col min="11433" max="11433" width="9.6640625" style="1" customWidth="1"/>
    <col min="11434" max="11435" width="10.21875" style="1" customWidth="1"/>
    <col min="11436" max="11436" width="0.6640625" style="1" customWidth="1"/>
    <col min="11437" max="11437" width="6.33203125" style="1" customWidth="1"/>
    <col min="11438" max="11438" width="9.6640625" style="1" customWidth="1"/>
    <col min="11439" max="11440" width="10.33203125" style="1" customWidth="1"/>
    <col min="11441" max="11441" width="9.77734375" style="1" customWidth="1"/>
    <col min="11442" max="11443" width="11.33203125" style="1" customWidth="1"/>
    <col min="11444" max="11444" width="9.6640625" style="1" customWidth="1"/>
    <col min="11445" max="11446" width="10.33203125" style="1" customWidth="1"/>
    <col min="11447" max="11447" width="9.6640625" style="1" customWidth="1"/>
    <col min="11448" max="11449" width="10.33203125" style="1" customWidth="1"/>
    <col min="11450" max="11450" width="0.44140625" style="1" customWidth="1"/>
    <col min="11451" max="11451" width="6.44140625" style="1" customWidth="1"/>
    <col min="11452" max="11452" width="9.6640625" style="1" customWidth="1"/>
    <col min="11453" max="11454" width="10.33203125" style="1" customWidth="1"/>
    <col min="11455" max="11455" width="9.109375" style="1" customWidth="1"/>
    <col min="11456" max="11457" width="10.33203125" style="1" customWidth="1"/>
    <col min="11458" max="11458" width="9.109375" style="1" customWidth="1"/>
    <col min="11459" max="11460" width="10.33203125" style="1" customWidth="1"/>
    <col min="11461" max="11461" width="9.33203125" style="1" customWidth="1"/>
    <col min="11462" max="11463" width="11.33203125" style="1" customWidth="1"/>
    <col min="11464" max="11464" width="0.33203125" style="1" customWidth="1"/>
    <col min="11465" max="11465" width="6.44140625" style="1" customWidth="1"/>
    <col min="11466" max="11466" width="9.88671875" style="1" customWidth="1"/>
    <col min="11467" max="11468" width="11" style="1" customWidth="1"/>
    <col min="11469" max="11470" width="9.77734375" style="1" customWidth="1"/>
    <col min="11471" max="11471" width="11.33203125" style="1" customWidth="1"/>
    <col min="11472" max="11475" width="10.21875" style="1" customWidth="1"/>
    <col min="11476" max="11477" width="11" style="1" customWidth="1"/>
    <col min="11478" max="11478" width="1" style="1" customWidth="1"/>
    <col min="11479" max="11479" width="6.44140625" style="1" customWidth="1"/>
    <col min="11480" max="11485" width="10.109375" style="1" customWidth="1"/>
    <col min="11486" max="11488" width="10.33203125" style="1" customWidth="1"/>
    <col min="11489" max="11491" width="11.33203125" style="1" customWidth="1"/>
    <col min="11492" max="11492" width="1" style="1" customWidth="1"/>
    <col min="11493" max="11493" width="0.77734375" style="1" customWidth="1"/>
    <col min="11494" max="11494" width="6.44140625" style="1" customWidth="1"/>
    <col min="11495" max="11497" width="11.33203125" style="1" customWidth="1"/>
    <col min="11498" max="11500" width="12.21875" style="1" customWidth="1"/>
    <col min="11501" max="11501" width="9.6640625" style="1" customWidth="1"/>
    <col min="11502" max="11503" width="11.44140625" style="1" customWidth="1"/>
    <col min="11504" max="11535" width="9.6640625" style="1" customWidth="1"/>
    <col min="11536" max="11622" width="8.88671875" style="1"/>
    <col min="11623" max="11623" width="6.33203125" style="1" customWidth="1"/>
    <col min="11624" max="11624" width="9.6640625" style="1" customWidth="1"/>
    <col min="11625" max="11626" width="11.33203125" style="1" customWidth="1"/>
    <col min="11627" max="11627" width="9.6640625" style="1" customWidth="1"/>
    <col min="11628" max="11629" width="10.33203125" style="1" customWidth="1"/>
    <col min="11630" max="11630" width="9.6640625" style="1" customWidth="1"/>
    <col min="11631" max="11632" width="10.21875" style="1" customWidth="1"/>
    <col min="11633" max="11633" width="9.6640625" style="1" customWidth="1"/>
    <col min="11634" max="11635" width="10.33203125" style="1" customWidth="1"/>
    <col min="11636" max="11636" width="0.44140625" style="1" customWidth="1"/>
    <col min="11637" max="11637" width="6.44140625" style="1" customWidth="1"/>
    <col min="11638" max="11638" width="9.6640625" style="1" customWidth="1"/>
    <col min="11639" max="11643" width="10.33203125" style="1" customWidth="1"/>
    <col min="11644" max="11644" width="9.6640625" style="1" customWidth="1"/>
    <col min="11645" max="11646" width="10.33203125" style="1" customWidth="1"/>
    <col min="11647" max="11647" width="9.6640625" style="1" customWidth="1"/>
    <col min="11648" max="11649" width="10.33203125" style="1" customWidth="1"/>
    <col min="11650" max="11650" width="0.77734375" style="1" customWidth="1"/>
    <col min="11651" max="11651" width="6.44140625" style="1" customWidth="1"/>
    <col min="11652" max="11652" width="9.6640625" style="1" customWidth="1"/>
    <col min="11653" max="11654" width="11.33203125" style="1" customWidth="1"/>
    <col min="11655" max="11655" width="9.6640625" style="1" customWidth="1"/>
    <col min="11656" max="11657" width="10.33203125" style="1" customWidth="1"/>
    <col min="11658" max="11658" width="9.6640625" style="1" customWidth="1"/>
    <col min="11659" max="11660" width="10.33203125" style="1" customWidth="1"/>
    <col min="11661" max="11661" width="9.6640625" style="1" customWidth="1"/>
    <col min="11662" max="11663" width="10.33203125" style="1" customWidth="1"/>
    <col min="11664" max="11664" width="1.109375" style="1" customWidth="1"/>
    <col min="11665" max="11665" width="6.44140625" style="1" customWidth="1"/>
    <col min="11666" max="11666" width="9.6640625" style="1" customWidth="1"/>
    <col min="11667" max="11668" width="11.21875" style="1" customWidth="1"/>
    <col min="11669" max="11669" width="9.6640625" style="1" customWidth="1"/>
    <col min="11670" max="11671" width="11.33203125" style="1" customWidth="1"/>
    <col min="11672" max="11672" width="9.109375" style="1" customWidth="1"/>
    <col min="11673" max="11673" width="11.33203125" style="1" customWidth="1"/>
    <col min="11674" max="11674" width="11.21875" style="1" customWidth="1"/>
    <col min="11675" max="11675" width="9.44140625" style="1" customWidth="1"/>
    <col min="11676" max="11677" width="10.33203125" style="1" customWidth="1"/>
    <col min="11678" max="11678" width="0.77734375" style="1" customWidth="1"/>
    <col min="11679" max="11679" width="6.44140625" style="1" customWidth="1"/>
    <col min="11680" max="11680" width="9.6640625" style="1" customWidth="1"/>
    <col min="11681" max="11681" width="10.6640625" style="1" customWidth="1"/>
    <col min="11682" max="11682" width="11.109375" style="1" customWidth="1"/>
    <col min="11683" max="11683" width="9.6640625" style="1" customWidth="1"/>
    <col min="11684" max="11685" width="11.33203125" style="1" customWidth="1"/>
    <col min="11686" max="11686" width="9.6640625" style="1" customWidth="1"/>
    <col min="11687" max="11688" width="10.21875" style="1" customWidth="1"/>
    <col min="11689" max="11689" width="9.6640625" style="1" customWidth="1"/>
    <col min="11690" max="11691" width="10.21875" style="1" customWidth="1"/>
    <col min="11692" max="11692" width="0.6640625" style="1" customWidth="1"/>
    <col min="11693" max="11693" width="6.33203125" style="1" customWidth="1"/>
    <col min="11694" max="11694" width="9.6640625" style="1" customWidth="1"/>
    <col min="11695" max="11696" width="10.33203125" style="1" customWidth="1"/>
    <col min="11697" max="11697" width="9.77734375" style="1" customWidth="1"/>
    <col min="11698" max="11699" width="11.33203125" style="1" customWidth="1"/>
    <col min="11700" max="11700" width="9.6640625" style="1" customWidth="1"/>
    <col min="11701" max="11702" width="10.33203125" style="1" customWidth="1"/>
    <col min="11703" max="11703" width="9.6640625" style="1" customWidth="1"/>
    <col min="11704" max="11705" width="10.33203125" style="1" customWidth="1"/>
    <col min="11706" max="11706" width="0.44140625" style="1" customWidth="1"/>
    <col min="11707" max="11707" width="6.44140625" style="1" customWidth="1"/>
    <col min="11708" max="11708" width="9.6640625" style="1" customWidth="1"/>
    <col min="11709" max="11710" width="10.33203125" style="1" customWidth="1"/>
    <col min="11711" max="11711" width="9.109375" style="1" customWidth="1"/>
    <col min="11712" max="11713" width="10.33203125" style="1" customWidth="1"/>
    <col min="11714" max="11714" width="9.109375" style="1" customWidth="1"/>
    <col min="11715" max="11716" width="10.33203125" style="1" customWidth="1"/>
    <col min="11717" max="11717" width="9.33203125" style="1" customWidth="1"/>
    <col min="11718" max="11719" width="11.33203125" style="1" customWidth="1"/>
    <col min="11720" max="11720" width="0.33203125" style="1" customWidth="1"/>
    <col min="11721" max="11721" width="6.44140625" style="1" customWidth="1"/>
    <col min="11722" max="11722" width="9.88671875" style="1" customWidth="1"/>
    <col min="11723" max="11724" width="11" style="1" customWidth="1"/>
    <col min="11725" max="11726" width="9.77734375" style="1" customWidth="1"/>
    <col min="11727" max="11727" width="11.33203125" style="1" customWidth="1"/>
    <col min="11728" max="11731" width="10.21875" style="1" customWidth="1"/>
    <col min="11732" max="11733" width="11" style="1" customWidth="1"/>
    <col min="11734" max="11734" width="1" style="1" customWidth="1"/>
    <col min="11735" max="11735" width="6.44140625" style="1" customWidth="1"/>
    <col min="11736" max="11741" width="10.109375" style="1" customWidth="1"/>
    <col min="11742" max="11744" width="10.33203125" style="1" customWidth="1"/>
    <col min="11745" max="11747" width="11.33203125" style="1" customWidth="1"/>
    <col min="11748" max="11748" width="1" style="1" customWidth="1"/>
    <col min="11749" max="11749" width="0.77734375" style="1" customWidth="1"/>
    <col min="11750" max="11750" width="6.44140625" style="1" customWidth="1"/>
    <col min="11751" max="11753" width="11.33203125" style="1" customWidth="1"/>
    <col min="11754" max="11756" width="12.21875" style="1" customWidth="1"/>
    <col min="11757" max="11757" width="9.6640625" style="1" customWidth="1"/>
    <col min="11758" max="11759" width="11.44140625" style="1" customWidth="1"/>
    <col min="11760" max="11791" width="9.6640625" style="1" customWidth="1"/>
    <col min="11792" max="11878" width="8.88671875" style="1"/>
    <col min="11879" max="11879" width="6.33203125" style="1" customWidth="1"/>
    <col min="11880" max="11880" width="9.6640625" style="1" customWidth="1"/>
    <col min="11881" max="11882" width="11.33203125" style="1" customWidth="1"/>
    <col min="11883" max="11883" width="9.6640625" style="1" customWidth="1"/>
    <col min="11884" max="11885" width="10.33203125" style="1" customWidth="1"/>
    <col min="11886" max="11886" width="9.6640625" style="1" customWidth="1"/>
    <col min="11887" max="11888" width="10.21875" style="1" customWidth="1"/>
    <col min="11889" max="11889" width="9.6640625" style="1" customWidth="1"/>
    <col min="11890" max="11891" width="10.33203125" style="1" customWidth="1"/>
    <col min="11892" max="11892" width="0.44140625" style="1" customWidth="1"/>
    <col min="11893" max="11893" width="6.44140625" style="1" customWidth="1"/>
    <col min="11894" max="11894" width="9.6640625" style="1" customWidth="1"/>
    <col min="11895" max="11899" width="10.33203125" style="1" customWidth="1"/>
    <col min="11900" max="11900" width="9.6640625" style="1" customWidth="1"/>
    <col min="11901" max="11902" width="10.33203125" style="1" customWidth="1"/>
    <col min="11903" max="11903" width="9.6640625" style="1" customWidth="1"/>
    <col min="11904" max="11905" width="10.33203125" style="1" customWidth="1"/>
    <col min="11906" max="11906" width="0.77734375" style="1" customWidth="1"/>
    <col min="11907" max="11907" width="6.44140625" style="1" customWidth="1"/>
    <col min="11908" max="11908" width="9.6640625" style="1" customWidth="1"/>
    <col min="11909" max="11910" width="11.33203125" style="1" customWidth="1"/>
    <col min="11911" max="11911" width="9.6640625" style="1" customWidth="1"/>
    <col min="11912" max="11913" width="10.33203125" style="1" customWidth="1"/>
    <col min="11914" max="11914" width="9.6640625" style="1" customWidth="1"/>
    <col min="11915" max="11916" width="10.33203125" style="1" customWidth="1"/>
    <col min="11917" max="11917" width="9.6640625" style="1" customWidth="1"/>
    <col min="11918" max="11919" width="10.33203125" style="1" customWidth="1"/>
    <col min="11920" max="11920" width="1.109375" style="1" customWidth="1"/>
    <col min="11921" max="11921" width="6.44140625" style="1" customWidth="1"/>
    <col min="11922" max="11922" width="9.6640625" style="1" customWidth="1"/>
    <col min="11923" max="11924" width="11.21875" style="1" customWidth="1"/>
    <col min="11925" max="11925" width="9.6640625" style="1" customWidth="1"/>
    <col min="11926" max="11927" width="11.33203125" style="1" customWidth="1"/>
    <col min="11928" max="11928" width="9.109375" style="1" customWidth="1"/>
    <col min="11929" max="11929" width="11.33203125" style="1" customWidth="1"/>
    <col min="11930" max="11930" width="11.21875" style="1" customWidth="1"/>
    <col min="11931" max="11931" width="9.44140625" style="1" customWidth="1"/>
    <col min="11932" max="11933" width="10.33203125" style="1" customWidth="1"/>
    <col min="11934" max="11934" width="0.77734375" style="1" customWidth="1"/>
    <col min="11935" max="11935" width="6.44140625" style="1" customWidth="1"/>
    <col min="11936" max="11936" width="9.6640625" style="1" customWidth="1"/>
    <col min="11937" max="11937" width="10.6640625" style="1" customWidth="1"/>
    <col min="11938" max="11938" width="11.109375" style="1" customWidth="1"/>
    <col min="11939" max="11939" width="9.6640625" style="1" customWidth="1"/>
    <col min="11940" max="11941" width="11.33203125" style="1" customWidth="1"/>
    <col min="11942" max="11942" width="9.6640625" style="1" customWidth="1"/>
    <col min="11943" max="11944" width="10.21875" style="1" customWidth="1"/>
    <col min="11945" max="11945" width="9.6640625" style="1" customWidth="1"/>
    <col min="11946" max="11947" width="10.21875" style="1" customWidth="1"/>
    <col min="11948" max="11948" width="0.6640625" style="1" customWidth="1"/>
    <col min="11949" max="11949" width="6.33203125" style="1" customWidth="1"/>
    <col min="11950" max="11950" width="9.6640625" style="1" customWidth="1"/>
    <col min="11951" max="11952" width="10.33203125" style="1" customWidth="1"/>
    <col min="11953" max="11953" width="9.77734375" style="1" customWidth="1"/>
    <col min="11954" max="11955" width="11.33203125" style="1" customWidth="1"/>
    <col min="11956" max="11956" width="9.6640625" style="1" customWidth="1"/>
    <col min="11957" max="11958" width="10.33203125" style="1" customWidth="1"/>
    <col min="11959" max="11959" width="9.6640625" style="1" customWidth="1"/>
    <col min="11960" max="11961" width="10.33203125" style="1" customWidth="1"/>
    <col min="11962" max="11962" width="0.44140625" style="1" customWidth="1"/>
    <col min="11963" max="11963" width="6.44140625" style="1" customWidth="1"/>
    <col min="11964" max="11964" width="9.6640625" style="1" customWidth="1"/>
    <col min="11965" max="11966" width="10.33203125" style="1" customWidth="1"/>
    <col min="11967" max="11967" width="9.109375" style="1" customWidth="1"/>
    <col min="11968" max="11969" width="10.33203125" style="1" customWidth="1"/>
    <col min="11970" max="11970" width="9.109375" style="1" customWidth="1"/>
    <col min="11971" max="11972" width="10.33203125" style="1" customWidth="1"/>
    <col min="11973" max="11973" width="9.33203125" style="1" customWidth="1"/>
    <col min="11974" max="11975" width="11.33203125" style="1" customWidth="1"/>
    <col min="11976" max="11976" width="0.33203125" style="1" customWidth="1"/>
    <col min="11977" max="11977" width="6.44140625" style="1" customWidth="1"/>
    <col min="11978" max="11978" width="9.88671875" style="1" customWidth="1"/>
    <col min="11979" max="11980" width="11" style="1" customWidth="1"/>
    <col min="11981" max="11982" width="9.77734375" style="1" customWidth="1"/>
    <col min="11983" max="11983" width="11.33203125" style="1" customWidth="1"/>
    <col min="11984" max="11987" width="10.21875" style="1" customWidth="1"/>
    <col min="11988" max="11989" width="11" style="1" customWidth="1"/>
    <col min="11990" max="11990" width="1" style="1" customWidth="1"/>
    <col min="11991" max="11991" width="6.44140625" style="1" customWidth="1"/>
    <col min="11992" max="11997" width="10.109375" style="1" customWidth="1"/>
    <col min="11998" max="12000" width="10.33203125" style="1" customWidth="1"/>
    <col min="12001" max="12003" width="11.33203125" style="1" customWidth="1"/>
    <col min="12004" max="12004" width="1" style="1" customWidth="1"/>
    <col min="12005" max="12005" width="0.77734375" style="1" customWidth="1"/>
    <col min="12006" max="12006" width="6.44140625" style="1" customWidth="1"/>
    <col min="12007" max="12009" width="11.33203125" style="1" customWidth="1"/>
    <col min="12010" max="12012" width="12.21875" style="1" customWidth="1"/>
    <col min="12013" max="12013" width="9.6640625" style="1" customWidth="1"/>
    <col min="12014" max="12015" width="11.44140625" style="1" customWidth="1"/>
    <col min="12016" max="12047" width="9.6640625" style="1" customWidth="1"/>
    <col min="12048" max="12134" width="8.88671875" style="1"/>
    <col min="12135" max="12135" width="6.33203125" style="1" customWidth="1"/>
    <col min="12136" max="12136" width="9.6640625" style="1" customWidth="1"/>
    <col min="12137" max="12138" width="11.33203125" style="1" customWidth="1"/>
    <col min="12139" max="12139" width="9.6640625" style="1" customWidth="1"/>
    <col min="12140" max="12141" width="10.33203125" style="1" customWidth="1"/>
    <col min="12142" max="12142" width="9.6640625" style="1" customWidth="1"/>
    <col min="12143" max="12144" width="10.21875" style="1" customWidth="1"/>
    <col min="12145" max="12145" width="9.6640625" style="1" customWidth="1"/>
    <col min="12146" max="12147" width="10.33203125" style="1" customWidth="1"/>
    <col min="12148" max="12148" width="0.44140625" style="1" customWidth="1"/>
    <col min="12149" max="12149" width="6.44140625" style="1" customWidth="1"/>
    <col min="12150" max="12150" width="9.6640625" style="1" customWidth="1"/>
    <col min="12151" max="12155" width="10.33203125" style="1" customWidth="1"/>
    <col min="12156" max="12156" width="9.6640625" style="1" customWidth="1"/>
    <col min="12157" max="12158" width="10.33203125" style="1" customWidth="1"/>
    <col min="12159" max="12159" width="9.6640625" style="1" customWidth="1"/>
    <col min="12160" max="12161" width="10.33203125" style="1" customWidth="1"/>
    <col min="12162" max="12162" width="0.77734375" style="1" customWidth="1"/>
    <col min="12163" max="12163" width="6.44140625" style="1" customWidth="1"/>
    <col min="12164" max="12164" width="9.6640625" style="1" customWidth="1"/>
    <col min="12165" max="12166" width="11.33203125" style="1" customWidth="1"/>
    <col min="12167" max="12167" width="9.6640625" style="1" customWidth="1"/>
    <col min="12168" max="12169" width="10.33203125" style="1" customWidth="1"/>
    <col min="12170" max="12170" width="9.6640625" style="1" customWidth="1"/>
    <col min="12171" max="12172" width="10.33203125" style="1" customWidth="1"/>
    <col min="12173" max="12173" width="9.6640625" style="1" customWidth="1"/>
    <col min="12174" max="12175" width="10.33203125" style="1" customWidth="1"/>
    <col min="12176" max="12176" width="1.109375" style="1" customWidth="1"/>
    <col min="12177" max="12177" width="6.44140625" style="1" customWidth="1"/>
    <col min="12178" max="12178" width="9.6640625" style="1" customWidth="1"/>
    <col min="12179" max="12180" width="11.21875" style="1" customWidth="1"/>
    <col min="12181" max="12181" width="9.6640625" style="1" customWidth="1"/>
    <col min="12182" max="12183" width="11.33203125" style="1" customWidth="1"/>
    <col min="12184" max="12184" width="9.109375" style="1" customWidth="1"/>
    <col min="12185" max="12185" width="11.33203125" style="1" customWidth="1"/>
    <col min="12186" max="12186" width="11.21875" style="1" customWidth="1"/>
    <col min="12187" max="12187" width="9.44140625" style="1" customWidth="1"/>
    <col min="12188" max="12189" width="10.33203125" style="1" customWidth="1"/>
    <col min="12190" max="12190" width="0.77734375" style="1" customWidth="1"/>
    <col min="12191" max="12191" width="6.44140625" style="1" customWidth="1"/>
    <col min="12192" max="12192" width="9.6640625" style="1" customWidth="1"/>
    <col min="12193" max="12193" width="10.6640625" style="1" customWidth="1"/>
    <col min="12194" max="12194" width="11.109375" style="1" customWidth="1"/>
    <col min="12195" max="12195" width="9.6640625" style="1" customWidth="1"/>
    <col min="12196" max="12197" width="11.33203125" style="1" customWidth="1"/>
    <col min="12198" max="12198" width="9.6640625" style="1" customWidth="1"/>
    <col min="12199" max="12200" width="10.21875" style="1" customWidth="1"/>
    <col min="12201" max="12201" width="9.6640625" style="1" customWidth="1"/>
    <col min="12202" max="12203" width="10.21875" style="1" customWidth="1"/>
    <col min="12204" max="12204" width="0.6640625" style="1" customWidth="1"/>
    <col min="12205" max="12205" width="6.33203125" style="1" customWidth="1"/>
    <col min="12206" max="12206" width="9.6640625" style="1" customWidth="1"/>
    <col min="12207" max="12208" width="10.33203125" style="1" customWidth="1"/>
    <col min="12209" max="12209" width="9.77734375" style="1" customWidth="1"/>
    <col min="12210" max="12211" width="11.33203125" style="1" customWidth="1"/>
    <col min="12212" max="12212" width="9.6640625" style="1" customWidth="1"/>
    <col min="12213" max="12214" width="10.33203125" style="1" customWidth="1"/>
    <col min="12215" max="12215" width="9.6640625" style="1" customWidth="1"/>
    <col min="12216" max="12217" width="10.33203125" style="1" customWidth="1"/>
    <col min="12218" max="12218" width="0.44140625" style="1" customWidth="1"/>
    <col min="12219" max="12219" width="6.44140625" style="1" customWidth="1"/>
    <col min="12220" max="12220" width="9.6640625" style="1" customWidth="1"/>
    <col min="12221" max="12222" width="10.33203125" style="1" customWidth="1"/>
    <col min="12223" max="12223" width="9.109375" style="1" customWidth="1"/>
    <col min="12224" max="12225" width="10.33203125" style="1" customWidth="1"/>
    <col min="12226" max="12226" width="9.109375" style="1" customWidth="1"/>
    <col min="12227" max="12228" width="10.33203125" style="1" customWidth="1"/>
    <col min="12229" max="12229" width="9.33203125" style="1" customWidth="1"/>
    <col min="12230" max="12231" width="11.33203125" style="1" customWidth="1"/>
    <col min="12232" max="12232" width="0.33203125" style="1" customWidth="1"/>
    <col min="12233" max="12233" width="6.44140625" style="1" customWidth="1"/>
    <col min="12234" max="12234" width="9.88671875" style="1" customWidth="1"/>
    <col min="12235" max="12236" width="11" style="1" customWidth="1"/>
    <col min="12237" max="12238" width="9.77734375" style="1" customWidth="1"/>
    <col min="12239" max="12239" width="11.33203125" style="1" customWidth="1"/>
    <col min="12240" max="12243" width="10.21875" style="1" customWidth="1"/>
    <col min="12244" max="12245" width="11" style="1" customWidth="1"/>
    <col min="12246" max="12246" width="1" style="1" customWidth="1"/>
    <col min="12247" max="12247" width="6.44140625" style="1" customWidth="1"/>
    <col min="12248" max="12253" width="10.109375" style="1" customWidth="1"/>
    <col min="12254" max="12256" width="10.33203125" style="1" customWidth="1"/>
    <col min="12257" max="12259" width="11.33203125" style="1" customWidth="1"/>
    <col min="12260" max="12260" width="1" style="1" customWidth="1"/>
    <col min="12261" max="12261" width="0.77734375" style="1" customWidth="1"/>
    <col min="12262" max="12262" width="6.44140625" style="1" customWidth="1"/>
    <col min="12263" max="12265" width="11.33203125" style="1" customWidth="1"/>
    <col min="12266" max="12268" width="12.21875" style="1" customWidth="1"/>
    <col min="12269" max="12269" width="9.6640625" style="1" customWidth="1"/>
    <col min="12270" max="12271" width="11.44140625" style="1" customWidth="1"/>
    <col min="12272" max="12303" width="9.6640625" style="1" customWidth="1"/>
    <col min="12304" max="12390" width="8.88671875" style="1"/>
    <col min="12391" max="12391" width="6.33203125" style="1" customWidth="1"/>
    <col min="12392" max="12392" width="9.6640625" style="1" customWidth="1"/>
    <col min="12393" max="12394" width="11.33203125" style="1" customWidth="1"/>
    <col min="12395" max="12395" width="9.6640625" style="1" customWidth="1"/>
    <col min="12396" max="12397" width="10.33203125" style="1" customWidth="1"/>
    <col min="12398" max="12398" width="9.6640625" style="1" customWidth="1"/>
    <col min="12399" max="12400" width="10.21875" style="1" customWidth="1"/>
    <col min="12401" max="12401" width="9.6640625" style="1" customWidth="1"/>
    <col min="12402" max="12403" width="10.33203125" style="1" customWidth="1"/>
    <col min="12404" max="12404" width="0.44140625" style="1" customWidth="1"/>
    <col min="12405" max="12405" width="6.44140625" style="1" customWidth="1"/>
    <col min="12406" max="12406" width="9.6640625" style="1" customWidth="1"/>
    <col min="12407" max="12411" width="10.33203125" style="1" customWidth="1"/>
    <col min="12412" max="12412" width="9.6640625" style="1" customWidth="1"/>
    <col min="12413" max="12414" width="10.33203125" style="1" customWidth="1"/>
    <col min="12415" max="12415" width="9.6640625" style="1" customWidth="1"/>
    <col min="12416" max="12417" width="10.33203125" style="1" customWidth="1"/>
    <col min="12418" max="12418" width="0.77734375" style="1" customWidth="1"/>
    <col min="12419" max="12419" width="6.44140625" style="1" customWidth="1"/>
    <col min="12420" max="12420" width="9.6640625" style="1" customWidth="1"/>
    <col min="12421" max="12422" width="11.33203125" style="1" customWidth="1"/>
    <col min="12423" max="12423" width="9.6640625" style="1" customWidth="1"/>
    <col min="12424" max="12425" width="10.33203125" style="1" customWidth="1"/>
    <col min="12426" max="12426" width="9.6640625" style="1" customWidth="1"/>
    <col min="12427" max="12428" width="10.33203125" style="1" customWidth="1"/>
    <col min="12429" max="12429" width="9.6640625" style="1" customWidth="1"/>
    <col min="12430" max="12431" width="10.33203125" style="1" customWidth="1"/>
    <col min="12432" max="12432" width="1.109375" style="1" customWidth="1"/>
    <col min="12433" max="12433" width="6.44140625" style="1" customWidth="1"/>
    <col min="12434" max="12434" width="9.6640625" style="1" customWidth="1"/>
    <col min="12435" max="12436" width="11.21875" style="1" customWidth="1"/>
    <col min="12437" max="12437" width="9.6640625" style="1" customWidth="1"/>
    <col min="12438" max="12439" width="11.33203125" style="1" customWidth="1"/>
    <col min="12440" max="12440" width="9.109375" style="1" customWidth="1"/>
    <col min="12441" max="12441" width="11.33203125" style="1" customWidth="1"/>
    <col min="12442" max="12442" width="11.21875" style="1" customWidth="1"/>
    <col min="12443" max="12443" width="9.44140625" style="1" customWidth="1"/>
    <col min="12444" max="12445" width="10.33203125" style="1" customWidth="1"/>
    <col min="12446" max="12446" width="0.77734375" style="1" customWidth="1"/>
    <col min="12447" max="12447" width="6.44140625" style="1" customWidth="1"/>
    <col min="12448" max="12448" width="9.6640625" style="1" customWidth="1"/>
    <col min="12449" max="12449" width="10.6640625" style="1" customWidth="1"/>
    <col min="12450" max="12450" width="11.109375" style="1" customWidth="1"/>
    <col min="12451" max="12451" width="9.6640625" style="1" customWidth="1"/>
    <col min="12452" max="12453" width="11.33203125" style="1" customWidth="1"/>
    <col min="12454" max="12454" width="9.6640625" style="1" customWidth="1"/>
    <col min="12455" max="12456" width="10.21875" style="1" customWidth="1"/>
    <col min="12457" max="12457" width="9.6640625" style="1" customWidth="1"/>
    <col min="12458" max="12459" width="10.21875" style="1" customWidth="1"/>
    <col min="12460" max="12460" width="0.6640625" style="1" customWidth="1"/>
    <col min="12461" max="12461" width="6.33203125" style="1" customWidth="1"/>
    <col min="12462" max="12462" width="9.6640625" style="1" customWidth="1"/>
    <col min="12463" max="12464" width="10.33203125" style="1" customWidth="1"/>
    <col min="12465" max="12465" width="9.77734375" style="1" customWidth="1"/>
    <col min="12466" max="12467" width="11.33203125" style="1" customWidth="1"/>
    <col min="12468" max="12468" width="9.6640625" style="1" customWidth="1"/>
    <col min="12469" max="12470" width="10.33203125" style="1" customWidth="1"/>
    <col min="12471" max="12471" width="9.6640625" style="1" customWidth="1"/>
    <col min="12472" max="12473" width="10.33203125" style="1" customWidth="1"/>
    <col min="12474" max="12474" width="0.44140625" style="1" customWidth="1"/>
    <col min="12475" max="12475" width="6.44140625" style="1" customWidth="1"/>
    <col min="12476" max="12476" width="9.6640625" style="1" customWidth="1"/>
    <col min="12477" max="12478" width="10.33203125" style="1" customWidth="1"/>
    <col min="12479" max="12479" width="9.109375" style="1" customWidth="1"/>
    <col min="12480" max="12481" width="10.33203125" style="1" customWidth="1"/>
    <col min="12482" max="12482" width="9.109375" style="1" customWidth="1"/>
    <col min="12483" max="12484" width="10.33203125" style="1" customWidth="1"/>
    <col min="12485" max="12485" width="9.33203125" style="1" customWidth="1"/>
    <col min="12486" max="12487" width="11.33203125" style="1" customWidth="1"/>
    <col min="12488" max="12488" width="0.33203125" style="1" customWidth="1"/>
    <col min="12489" max="12489" width="6.44140625" style="1" customWidth="1"/>
    <col min="12490" max="12490" width="9.88671875" style="1" customWidth="1"/>
    <col min="12491" max="12492" width="11" style="1" customWidth="1"/>
    <col min="12493" max="12494" width="9.77734375" style="1" customWidth="1"/>
    <col min="12495" max="12495" width="11.33203125" style="1" customWidth="1"/>
    <col min="12496" max="12499" width="10.21875" style="1" customWidth="1"/>
    <col min="12500" max="12501" width="11" style="1" customWidth="1"/>
    <col min="12502" max="12502" width="1" style="1" customWidth="1"/>
    <col min="12503" max="12503" width="6.44140625" style="1" customWidth="1"/>
    <col min="12504" max="12509" width="10.109375" style="1" customWidth="1"/>
    <col min="12510" max="12512" width="10.33203125" style="1" customWidth="1"/>
    <col min="12513" max="12515" width="11.33203125" style="1" customWidth="1"/>
    <col min="12516" max="12516" width="1" style="1" customWidth="1"/>
    <col min="12517" max="12517" width="0.77734375" style="1" customWidth="1"/>
    <col min="12518" max="12518" width="6.44140625" style="1" customWidth="1"/>
    <col min="12519" max="12521" width="11.33203125" style="1" customWidth="1"/>
    <col min="12522" max="12524" width="12.21875" style="1" customWidth="1"/>
    <col min="12525" max="12525" width="9.6640625" style="1" customWidth="1"/>
    <col min="12526" max="12527" width="11.44140625" style="1" customWidth="1"/>
    <col min="12528" max="12559" width="9.6640625" style="1" customWidth="1"/>
    <col min="12560" max="12646" width="8.88671875" style="1"/>
    <col min="12647" max="12647" width="6.33203125" style="1" customWidth="1"/>
    <col min="12648" max="12648" width="9.6640625" style="1" customWidth="1"/>
    <col min="12649" max="12650" width="11.33203125" style="1" customWidth="1"/>
    <col min="12651" max="12651" width="9.6640625" style="1" customWidth="1"/>
    <col min="12652" max="12653" width="10.33203125" style="1" customWidth="1"/>
    <col min="12654" max="12654" width="9.6640625" style="1" customWidth="1"/>
    <col min="12655" max="12656" width="10.21875" style="1" customWidth="1"/>
    <col min="12657" max="12657" width="9.6640625" style="1" customWidth="1"/>
    <col min="12658" max="12659" width="10.33203125" style="1" customWidth="1"/>
    <col min="12660" max="12660" width="0.44140625" style="1" customWidth="1"/>
    <col min="12661" max="12661" width="6.44140625" style="1" customWidth="1"/>
    <col min="12662" max="12662" width="9.6640625" style="1" customWidth="1"/>
    <col min="12663" max="12667" width="10.33203125" style="1" customWidth="1"/>
    <col min="12668" max="12668" width="9.6640625" style="1" customWidth="1"/>
    <col min="12669" max="12670" width="10.33203125" style="1" customWidth="1"/>
    <col min="12671" max="12671" width="9.6640625" style="1" customWidth="1"/>
    <col min="12672" max="12673" width="10.33203125" style="1" customWidth="1"/>
    <col min="12674" max="12674" width="0.77734375" style="1" customWidth="1"/>
    <col min="12675" max="12675" width="6.44140625" style="1" customWidth="1"/>
    <col min="12676" max="12676" width="9.6640625" style="1" customWidth="1"/>
    <col min="12677" max="12678" width="11.33203125" style="1" customWidth="1"/>
    <col min="12679" max="12679" width="9.6640625" style="1" customWidth="1"/>
    <col min="12680" max="12681" width="10.33203125" style="1" customWidth="1"/>
    <col min="12682" max="12682" width="9.6640625" style="1" customWidth="1"/>
    <col min="12683" max="12684" width="10.33203125" style="1" customWidth="1"/>
    <col min="12685" max="12685" width="9.6640625" style="1" customWidth="1"/>
    <col min="12686" max="12687" width="10.33203125" style="1" customWidth="1"/>
    <col min="12688" max="12688" width="1.109375" style="1" customWidth="1"/>
    <col min="12689" max="12689" width="6.44140625" style="1" customWidth="1"/>
    <col min="12690" max="12690" width="9.6640625" style="1" customWidth="1"/>
    <col min="12691" max="12692" width="11.21875" style="1" customWidth="1"/>
    <col min="12693" max="12693" width="9.6640625" style="1" customWidth="1"/>
    <col min="12694" max="12695" width="11.33203125" style="1" customWidth="1"/>
    <col min="12696" max="12696" width="9.109375" style="1" customWidth="1"/>
    <col min="12697" max="12697" width="11.33203125" style="1" customWidth="1"/>
    <col min="12698" max="12698" width="11.21875" style="1" customWidth="1"/>
    <col min="12699" max="12699" width="9.44140625" style="1" customWidth="1"/>
    <col min="12700" max="12701" width="10.33203125" style="1" customWidth="1"/>
    <col min="12702" max="12702" width="0.77734375" style="1" customWidth="1"/>
    <col min="12703" max="12703" width="6.44140625" style="1" customWidth="1"/>
    <col min="12704" max="12704" width="9.6640625" style="1" customWidth="1"/>
    <col min="12705" max="12705" width="10.6640625" style="1" customWidth="1"/>
    <col min="12706" max="12706" width="11.109375" style="1" customWidth="1"/>
    <col min="12707" max="12707" width="9.6640625" style="1" customWidth="1"/>
    <col min="12708" max="12709" width="11.33203125" style="1" customWidth="1"/>
    <col min="12710" max="12710" width="9.6640625" style="1" customWidth="1"/>
    <col min="12711" max="12712" width="10.21875" style="1" customWidth="1"/>
    <col min="12713" max="12713" width="9.6640625" style="1" customWidth="1"/>
    <col min="12714" max="12715" width="10.21875" style="1" customWidth="1"/>
    <col min="12716" max="12716" width="0.6640625" style="1" customWidth="1"/>
    <col min="12717" max="12717" width="6.33203125" style="1" customWidth="1"/>
    <col min="12718" max="12718" width="9.6640625" style="1" customWidth="1"/>
    <col min="12719" max="12720" width="10.33203125" style="1" customWidth="1"/>
    <col min="12721" max="12721" width="9.77734375" style="1" customWidth="1"/>
    <col min="12722" max="12723" width="11.33203125" style="1" customWidth="1"/>
    <col min="12724" max="12724" width="9.6640625" style="1" customWidth="1"/>
    <col min="12725" max="12726" width="10.33203125" style="1" customWidth="1"/>
    <col min="12727" max="12727" width="9.6640625" style="1" customWidth="1"/>
    <col min="12728" max="12729" width="10.33203125" style="1" customWidth="1"/>
    <col min="12730" max="12730" width="0.44140625" style="1" customWidth="1"/>
    <col min="12731" max="12731" width="6.44140625" style="1" customWidth="1"/>
    <col min="12732" max="12732" width="9.6640625" style="1" customWidth="1"/>
    <col min="12733" max="12734" width="10.33203125" style="1" customWidth="1"/>
    <col min="12735" max="12735" width="9.109375" style="1" customWidth="1"/>
    <col min="12736" max="12737" width="10.33203125" style="1" customWidth="1"/>
    <col min="12738" max="12738" width="9.109375" style="1" customWidth="1"/>
    <col min="12739" max="12740" width="10.33203125" style="1" customWidth="1"/>
    <col min="12741" max="12741" width="9.33203125" style="1" customWidth="1"/>
    <col min="12742" max="12743" width="11.33203125" style="1" customWidth="1"/>
    <col min="12744" max="12744" width="0.33203125" style="1" customWidth="1"/>
    <col min="12745" max="12745" width="6.44140625" style="1" customWidth="1"/>
    <col min="12746" max="12746" width="9.88671875" style="1" customWidth="1"/>
    <col min="12747" max="12748" width="11" style="1" customWidth="1"/>
    <col min="12749" max="12750" width="9.77734375" style="1" customWidth="1"/>
    <col min="12751" max="12751" width="11.33203125" style="1" customWidth="1"/>
    <col min="12752" max="12755" width="10.21875" style="1" customWidth="1"/>
    <col min="12756" max="12757" width="11" style="1" customWidth="1"/>
    <col min="12758" max="12758" width="1" style="1" customWidth="1"/>
    <col min="12759" max="12759" width="6.44140625" style="1" customWidth="1"/>
    <col min="12760" max="12765" width="10.109375" style="1" customWidth="1"/>
    <col min="12766" max="12768" width="10.33203125" style="1" customWidth="1"/>
    <col min="12769" max="12771" width="11.33203125" style="1" customWidth="1"/>
    <col min="12772" max="12772" width="1" style="1" customWidth="1"/>
    <col min="12773" max="12773" width="0.77734375" style="1" customWidth="1"/>
    <col min="12774" max="12774" width="6.44140625" style="1" customWidth="1"/>
    <col min="12775" max="12777" width="11.33203125" style="1" customWidth="1"/>
    <col min="12778" max="12780" width="12.21875" style="1" customWidth="1"/>
    <col min="12781" max="12781" width="9.6640625" style="1" customWidth="1"/>
    <col min="12782" max="12783" width="11.44140625" style="1" customWidth="1"/>
    <col min="12784" max="12815" width="9.6640625" style="1" customWidth="1"/>
    <col min="12816" max="12902" width="8.88671875" style="1"/>
    <col min="12903" max="12903" width="6.33203125" style="1" customWidth="1"/>
    <col min="12904" max="12904" width="9.6640625" style="1" customWidth="1"/>
    <col min="12905" max="12906" width="11.33203125" style="1" customWidth="1"/>
    <col min="12907" max="12907" width="9.6640625" style="1" customWidth="1"/>
    <col min="12908" max="12909" width="10.33203125" style="1" customWidth="1"/>
    <col min="12910" max="12910" width="9.6640625" style="1" customWidth="1"/>
    <col min="12911" max="12912" width="10.21875" style="1" customWidth="1"/>
    <col min="12913" max="12913" width="9.6640625" style="1" customWidth="1"/>
    <col min="12914" max="12915" width="10.33203125" style="1" customWidth="1"/>
    <col min="12916" max="12916" width="0.44140625" style="1" customWidth="1"/>
    <col min="12917" max="12917" width="6.44140625" style="1" customWidth="1"/>
    <col min="12918" max="12918" width="9.6640625" style="1" customWidth="1"/>
    <col min="12919" max="12923" width="10.33203125" style="1" customWidth="1"/>
    <col min="12924" max="12924" width="9.6640625" style="1" customWidth="1"/>
    <col min="12925" max="12926" width="10.33203125" style="1" customWidth="1"/>
    <col min="12927" max="12927" width="9.6640625" style="1" customWidth="1"/>
    <col min="12928" max="12929" width="10.33203125" style="1" customWidth="1"/>
    <col min="12930" max="12930" width="0.77734375" style="1" customWidth="1"/>
    <col min="12931" max="12931" width="6.44140625" style="1" customWidth="1"/>
    <col min="12932" max="12932" width="9.6640625" style="1" customWidth="1"/>
    <col min="12933" max="12934" width="11.33203125" style="1" customWidth="1"/>
    <col min="12935" max="12935" width="9.6640625" style="1" customWidth="1"/>
    <col min="12936" max="12937" width="10.33203125" style="1" customWidth="1"/>
    <col min="12938" max="12938" width="9.6640625" style="1" customWidth="1"/>
    <col min="12939" max="12940" width="10.33203125" style="1" customWidth="1"/>
    <col min="12941" max="12941" width="9.6640625" style="1" customWidth="1"/>
    <col min="12942" max="12943" width="10.33203125" style="1" customWidth="1"/>
    <col min="12944" max="12944" width="1.109375" style="1" customWidth="1"/>
    <col min="12945" max="12945" width="6.44140625" style="1" customWidth="1"/>
    <col min="12946" max="12946" width="9.6640625" style="1" customWidth="1"/>
    <col min="12947" max="12948" width="11.21875" style="1" customWidth="1"/>
    <col min="12949" max="12949" width="9.6640625" style="1" customWidth="1"/>
    <col min="12950" max="12951" width="11.33203125" style="1" customWidth="1"/>
    <col min="12952" max="12952" width="9.109375" style="1" customWidth="1"/>
    <col min="12953" max="12953" width="11.33203125" style="1" customWidth="1"/>
    <col min="12954" max="12954" width="11.21875" style="1" customWidth="1"/>
    <col min="12955" max="12955" width="9.44140625" style="1" customWidth="1"/>
    <col min="12956" max="12957" width="10.33203125" style="1" customWidth="1"/>
    <col min="12958" max="12958" width="0.77734375" style="1" customWidth="1"/>
    <col min="12959" max="12959" width="6.44140625" style="1" customWidth="1"/>
    <col min="12960" max="12960" width="9.6640625" style="1" customWidth="1"/>
    <col min="12961" max="12961" width="10.6640625" style="1" customWidth="1"/>
    <col min="12962" max="12962" width="11.109375" style="1" customWidth="1"/>
    <col min="12963" max="12963" width="9.6640625" style="1" customWidth="1"/>
    <col min="12964" max="12965" width="11.33203125" style="1" customWidth="1"/>
    <col min="12966" max="12966" width="9.6640625" style="1" customWidth="1"/>
    <col min="12967" max="12968" width="10.21875" style="1" customWidth="1"/>
    <col min="12969" max="12969" width="9.6640625" style="1" customWidth="1"/>
    <col min="12970" max="12971" width="10.21875" style="1" customWidth="1"/>
    <col min="12972" max="12972" width="0.6640625" style="1" customWidth="1"/>
    <col min="12973" max="12973" width="6.33203125" style="1" customWidth="1"/>
    <col min="12974" max="12974" width="9.6640625" style="1" customWidth="1"/>
    <col min="12975" max="12976" width="10.33203125" style="1" customWidth="1"/>
    <col min="12977" max="12977" width="9.77734375" style="1" customWidth="1"/>
    <col min="12978" max="12979" width="11.33203125" style="1" customWidth="1"/>
    <col min="12980" max="12980" width="9.6640625" style="1" customWidth="1"/>
    <col min="12981" max="12982" width="10.33203125" style="1" customWidth="1"/>
    <col min="12983" max="12983" width="9.6640625" style="1" customWidth="1"/>
    <col min="12984" max="12985" width="10.33203125" style="1" customWidth="1"/>
    <col min="12986" max="12986" width="0.44140625" style="1" customWidth="1"/>
    <col min="12987" max="12987" width="6.44140625" style="1" customWidth="1"/>
    <col min="12988" max="12988" width="9.6640625" style="1" customWidth="1"/>
    <col min="12989" max="12990" width="10.33203125" style="1" customWidth="1"/>
    <col min="12991" max="12991" width="9.109375" style="1" customWidth="1"/>
    <col min="12992" max="12993" width="10.33203125" style="1" customWidth="1"/>
    <col min="12994" max="12994" width="9.109375" style="1" customWidth="1"/>
    <col min="12995" max="12996" width="10.33203125" style="1" customWidth="1"/>
    <col min="12997" max="12997" width="9.33203125" style="1" customWidth="1"/>
    <col min="12998" max="12999" width="11.33203125" style="1" customWidth="1"/>
    <col min="13000" max="13000" width="0.33203125" style="1" customWidth="1"/>
    <col min="13001" max="13001" width="6.44140625" style="1" customWidth="1"/>
    <col min="13002" max="13002" width="9.88671875" style="1" customWidth="1"/>
    <col min="13003" max="13004" width="11" style="1" customWidth="1"/>
    <col min="13005" max="13006" width="9.77734375" style="1" customWidth="1"/>
    <col min="13007" max="13007" width="11.33203125" style="1" customWidth="1"/>
    <col min="13008" max="13011" width="10.21875" style="1" customWidth="1"/>
    <col min="13012" max="13013" width="11" style="1" customWidth="1"/>
    <col min="13014" max="13014" width="1" style="1" customWidth="1"/>
    <col min="13015" max="13015" width="6.44140625" style="1" customWidth="1"/>
    <col min="13016" max="13021" width="10.109375" style="1" customWidth="1"/>
    <col min="13022" max="13024" width="10.33203125" style="1" customWidth="1"/>
    <col min="13025" max="13027" width="11.33203125" style="1" customWidth="1"/>
    <col min="13028" max="13028" width="1" style="1" customWidth="1"/>
    <col min="13029" max="13029" width="0.77734375" style="1" customWidth="1"/>
    <col min="13030" max="13030" width="6.44140625" style="1" customWidth="1"/>
    <col min="13031" max="13033" width="11.33203125" style="1" customWidth="1"/>
    <col min="13034" max="13036" width="12.21875" style="1" customWidth="1"/>
    <col min="13037" max="13037" width="9.6640625" style="1" customWidth="1"/>
    <col min="13038" max="13039" width="11.44140625" style="1" customWidth="1"/>
    <col min="13040" max="13071" width="9.6640625" style="1" customWidth="1"/>
    <col min="13072" max="13158" width="8.88671875" style="1"/>
    <col min="13159" max="13159" width="6.33203125" style="1" customWidth="1"/>
    <col min="13160" max="13160" width="9.6640625" style="1" customWidth="1"/>
    <col min="13161" max="13162" width="11.33203125" style="1" customWidth="1"/>
    <col min="13163" max="13163" width="9.6640625" style="1" customWidth="1"/>
    <col min="13164" max="13165" width="10.33203125" style="1" customWidth="1"/>
    <col min="13166" max="13166" width="9.6640625" style="1" customWidth="1"/>
    <col min="13167" max="13168" width="10.21875" style="1" customWidth="1"/>
    <col min="13169" max="13169" width="9.6640625" style="1" customWidth="1"/>
    <col min="13170" max="13171" width="10.33203125" style="1" customWidth="1"/>
    <col min="13172" max="13172" width="0.44140625" style="1" customWidth="1"/>
    <col min="13173" max="13173" width="6.44140625" style="1" customWidth="1"/>
    <col min="13174" max="13174" width="9.6640625" style="1" customWidth="1"/>
    <col min="13175" max="13179" width="10.33203125" style="1" customWidth="1"/>
    <col min="13180" max="13180" width="9.6640625" style="1" customWidth="1"/>
    <col min="13181" max="13182" width="10.33203125" style="1" customWidth="1"/>
    <col min="13183" max="13183" width="9.6640625" style="1" customWidth="1"/>
    <col min="13184" max="13185" width="10.33203125" style="1" customWidth="1"/>
    <col min="13186" max="13186" width="0.77734375" style="1" customWidth="1"/>
    <col min="13187" max="13187" width="6.44140625" style="1" customWidth="1"/>
    <col min="13188" max="13188" width="9.6640625" style="1" customWidth="1"/>
    <col min="13189" max="13190" width="11.33203125" style="1" customWidth="1"/>
    <col min="13191" max="13191" width="9.6640625" style="1" customWidth="1"/>
    <col min="13192" max="13193" width="10.33203125" style="1" customWidth="1"/>
    <col min="13194" max="13194" width="9.6640625" style="1" customWidth="1"/>
    <col min="13195" max="13196" width="10.33203125" style="1" customWidth="1"/>
    <col min="13197" max="13197" width="9.6640625" style="1" customWidth="1"/>
    <col min="13198" max="13199" width="10.33203125" style="1" customWidth="1"/>
    <col min="13200" max="13200" width="1.109375" style="1" customWidth="1"/>
    <col min="13201" max="13201" width="6.44140625" style="1" customWidth="1"/>
    <col min="13202" max="13202" width="9.6640625" style="1" customWidth="1"/>
    <col min="13203" max="13204" width="11.21875" style="1" customWidth="1"/>
    <col min="13205" max="13205" width="9.6640625" style="1" customWidth="1"/>
    <col min="13206" max="13207" width="11.33203125" style="1" customWidth="1"/>
    <col min="13208" max="13208" width="9.109375" style="1" customWidth="1"/>
    <col min="13209" max="13209" width="11.33203125" style="1" customWidth="1"/>
    <col min="13210" max="13210" width="11.21875" style="1" customWidth="1"/>
    <col min="13211" max="13211" width="9.44140625" style="1" customWidth="1"/>
    <col min="13212" max="13213" width="10.33203125" style="1" customWidth="1"/>
    <col min="13214" max="13214" width="0.77734375" style="1" customWidth="1"/>
    <col min="13215" max="13215" width="6.44140625" style="1" customWidth="1"/>
    <col min="13216" max="13216" width="9.6640625" style="1" customWidth="1"/>
    <col min="13217" max="13217" width="10.6640625" style="1" customWidth="1"/>
    <col min="13218" max="13218" width="11.109375" style="1" customWidth="1"/>
    <col min="13219" max="13219" width="9.6640625" style="1" customWidth="1"/>
    <col min="13220" max="13221" width="11.33203125" style="1" customWidth="1"/>
    <col min="13222" max="13222" width="9.6640625" style="1" customWidth="1"/>
    <col min="13223" max="13224" width="10.21875" style="1" customWidth="1"/>
    <col min="13225" max="13225" width="9.6640625" style="1" customWidth="1"/>
    <col min="13226" max="13227" width="10.21875" style="1" customWidth="1"/>
    <col min="13228" max="13228" width="0.6640625" style="1" customWidth="1"/>
    <col min="13229" max="13229" width="6.33203125" style="1" customWidth="1"/>
    <col min="13230" max="13230" width="9.6640625" style="1" customWidth="1"/>
    <col min="13231" max="13232" width="10.33203125" style="1" customWidth="1"/>
    <col min="13233" max="13233" width="9.77734375" style="1" customWidth="1"/>
    <col min="13234" max="13235" width="11.33203125" style="1" customWidth="1"/>
    <col min="13236" max="13236" width="9.6640625" style="1" customWidth="1"/>
    <col min="13237" max="13238" width="10.33203125" style="1" customWidth="1"/>
    <col min="13239" max="13239" width="9.6640625" style="1" customWidth="1"/>
    <col min="13240" max="13241" width="10.33203125" style="1" customWidth="1"/>
    <col min="13242" max="13242" width="0.44140625" style="1" customWidth="1"/>
    <col min="13243" max="13243" width="6.44140625" style="1" customWidth="1"/>
    <col min="13244" max="13244" width="9.6640625" style="1" customWidth="1"/>
    <col min="13245" max="13246" width="10.33203125" style="1" customWidth="1"/>
    <col min="13247" max="13247" width="9.109375" style="1" customWidth="1"/>
    <col min="13248" max="13249" width="10.33203125" style="1" customWidth="1"/>
    <col min="13250" max="13250" width="9.109375" style="1" customWidth="1"/>
    <col min="13251" max="13252" width="10.33203125" style="1" customWidth="1"/>
    <col min="13253" max="13253" width="9.33203125" style="1" customWidth="1"/>
    <col min="13254" max="13255" width="11.33203125" style="1" customWidth="1"/>
    <col min="13256" max="13256" width="0.33203125" style="1" customWidth="1"/>
    <col min="13257" max="13257" width="6.44140625" style="1" customWidth="1"/>
    <col min="13258" max="13258" width="9.88671875" style="1" customWidth="1"/>
    <col min="13259" max="13260" width="11" style="1" customWidth="1"/>
    <col min="13261" max="13262" width="9.77734375" style="1" customWidth="1"/>
    <col min="13263" max="13263" width="11.33203125" style="1" customWidth="1"/>
    <col min="13264" max="13267" width="10.21875" style="1" customWidth="1"/>
    <col min="13268" max="13269" width="11" style="1" customWidth="1"/>
    <col min="13270" max="13270" width="1" style="1" customWidth="1"/>
    <col min="13271" max="13271" width="6.44140625" style="1" customWidth="1"/>
    <col min="13272" max="13277" width="10.109375" style="1" customWidth="1"/>
    <col min="13278" max="13280" width="10.33203125" style="1" customWidth="1"/>
    <col min="13281" max="13283" width="11.33203125" style="1" customWidth="1"/>
    <col min="13284" max="13284" width="1" style="1" customWidth="1"/>
    <col min="13285" max="13285" width="0.77734375" style="1" customWidth="1"/>
    <col min="13286" max="13286" width="6.44140625" style="1" customWidth="1"/>
    <col min="13287" max="13289" width="11.33203125" style="1" customWidth="1"/>
    <col min="13290" max="13292" width="12.21875" style="1" customWidth="1"/>
    <col min="13293" max="13293" width="9.6640625" style="1" customWidth="1"/>
    <col min="13294" max="13295" width="11.44140625" style="1" customWidth="1"/>
    <col min="13296" max="13327" width="9.6640625" style="1" customWidth="1"/>
    <col min="13328" max="13414" width="8.88671875" style="1"/>
    <col min="13415" max="13415" width="6.33203125" style="1" customWidth="1"/>
    <col min="13416" max="13416" width="9.6640625" style="1" customWidth="1"/>
    <col min="13417" max="13418" width="11.33203125" style="1" customWidth="1"/>
    <col min="13419" max="13419" width="9.6640625" style="1" customWidth="1"/>
    <col min="13420" max="13421" width="10.33203125" style="1" customWidth="1"/>
    <col min="13422" max="13422" width="9.6640625" style="1" customWidth="1"/>
    <col min="13423" max="13424" width="10.21875" style="1" customWidth="1"/>
    <col min="13425" max="13425" width="9.6640625" style="1" customWidth="1"/>
    <col min="13426" max="13427" width="10.33203125" style="1" customWidth="1"/>
    <col min="13428" max="13428" width="0.44140625" style="1" customWidth="1"/>
    <col min="13429" max="13429" width="6.44140625" style="1" customWidth="1"/>
    <col min="13430" max="13430" width="9.6640625" style="1" customWidth="1"/>
    <col min="13431" max="13435" width="10.33203125" style="1" customWidth="1"/>
    <col min="13436" max="13436" width="9.6640625" style="1" customWidth="1"/>
    <col min="13437" max="13438" width="10.33203125" style="1" customWidth="1"/>
    <col min="13439" max="13439" width="9.6640625" style="1" customWidth="1"/>
    <col min="13440" max="13441" width="10.33203125" style="1" customWidth="1"/>
    <col min="13442" max="13442" width="0.77734375" style="1" customWidth="1"/>
    <col min="13443" max="13443" width="6.44140625" style="1" customWidth="1"/>
    <col min="13444" max="13444" width="9.6640625" style="1" customWidth="1"/>
    <col min="13445" max="13446" width="11.33203125" style="1" customWidth="1"/>
    <col min="13447" max="13447" width="9.6640625" style="1" customWidth="1"/>
    <col min="13448" max="13449" width="10.33203125" style="1" customWidth="1"/>
    <col min="13450" max="13450" width="9.6640625" style="1" customWidth="1"/>
    <col min="13451" max="13452" width="10.33203125" style="1" customWidth="1"/>
    <col min="13453" max="13453" width="9.6640625" style="1" customWidth="1"/>
    <col min="13454" max="13455" width="10.33203125" style="1" customWidth="1"/>
    <col min="13456" max="13456" width="1.109375" style="1" customWidth="1"/>
    <col min="13457" max="13457" width="6.44140625" style="1" customWidth="1"/>
    <col min="13458" max="13458" width="9.6640625" style="1" customWidth="1"/>
    <col min="13459" max="13460" width="11.21875" style="1" customWidth="1"/>
    <col min="13461" max="13461" width="9.6640625" style="1" customWidth="1"/>
    <col min="13462" max="13463" width="11.33203125" style="1" customWidth="1"/>
    <col min="13464" max="13464" width="9.109375" style="1" customWidth="1"/>
    <col min="13465" max="13465" width="11.33203125" style="1" customWidth="1"/>
    <col min="13466" max="13466" width="11.21875" style="1" customWidth="1"/>
    <col min="13467" max="13467" width="9.44140625" style="1" customWidth="1"/>
    <col min="13468" max="13469" width="10.33203125" style="1" customWidth="1"/>
    <col min="13470" max="13470" width="0.77734375" style="1" customWidth="1"/>
    <col min="13471" max="13471" width="6.44140625" style="1" customWidth="1"/>
    <col min="13472" max="13472" width="9.6640625" style="1" customWidth="1"/>
    <col min="13473" max="13473" width="10.6640625" style="1" customWidth="1"/>
    <col min="13474" max="13474" width="11.109375" style="1" customWidth="1"/>
    <col min="13475" max="13475" width="9.6640625" style="1" customWidth="1"/>
    <col min="13476" max="13477" width="11.33203125" style="1" customWidth="1"/>
    <col min="13478" max="13478" width="9.6640625" style="1" customWidth="1"/>
    <col min="13479" max="13480" width="10.21875" style="1" customWidth="1"/>
    <col min="13481" max="13481" width="9.6640625" style="1" customWidth="1"/>
    <col min="13482" max="13483" width="10.21875" style="1" customWidth="1"/>
    <col min="13484" max="13484" width="0.6640625" style="1" customWidth="1"/>
    <col min="13485" max="13485" width="6.33203125" style="1" customWidth="1"/>
    <col min="13486" max="13486" width="9.6640625" style="1" customWidth="1"/>
    <col min="13487" max="13488" width="10.33203125" style="1" customWidth="1"/>
    <col min="13489" max="13489" width="9.77734375" style="1" customWidth="1"/>
    <col min="13490" max="13491" width="11.33203125" style="1" customWidth="1"/>
    <col min="13492" max="13492" width="9.6640625" style="1" customWidth="1"/>
    <col min="13493" max="13494" width="10.33203125" style="1" customWidth="1"/>
    <col min="13495" max="13495" width="9.6640625" style="1" customWidth="1"/>
    <col min="13496" max="13497" width="10.33203125" style="1" customWidth="1"/>
    <col min="13498" max="13498" width="0.44140625" style="1" customWidth="1"/>
    <col min="13499" max="13499" width="6.44140625" style="1" customWidth="1"/>
    <col min="13500" max="13500" width="9.6640625" style="1" customWidth="1"/>
    <col min="13501" max="13502" width="10.33203125" style="1" customWidth="1"/>
    <col min="13503" max="13503" width="9.109375" style="1" customWidth="1"/>
    <col min="13504" max="13505" width="10.33203125" style="1" customWidth="1"/>
    <col min="13506" max="13506" width="9.109375" style="1" customWidth="1"/>
    <col min="13507" max="13508" width="10.33203125" style="1" customWidth="1"/>
    <col min="13509" max="13509" width="9.33203125" style="1" customWidth="1"/>
    <col min="13510" max="13511" width="11.33203125" style="1" customWidth="1"/>
    <col min="13512" max="13512" width="0.33203125" style="1" customWidth="1"/>
    <col min="13513" max="13513" width="6.44140625" style="1" customWidth="1"/>
    <col min="13514" max="13514" width="9.88671875" style="1" customWidth="1"/>
    <col min="13515" max="13516" width="11" style="1" customWidth="1"/>
    <col min="13517" max="13518" width="9.77734375" style="1" customWidth="1"/>
    <col min="13519" max="13519" width="11.33203125" style="1" customWidth="1"/>
    <col min="13520" max="13523" width="10.21875" style="1" customWidth="1"/>
    <col min="13524" max="13525" width="11" style="1" customWidth="1"/>
    <col min="13526" max="13526" width="1" style="1" customWidth="1"/>
    <col min="13527" max="13527" width="6.44140625" style="1" customWidth="1"/>
    <col min="13528" max="13533" width="10.109375" style="1" customWidth="1"/>
    <col min="13534" max="13536" width="10.33203125" style="1" customWidth="1"/>
    <col min="13537" max="13539" width="11.33203125" style="1" customWidth="1"/>
    <col min="13540" max="13540" width="1" style="1" customWidth="1"/>
    <col min="13541" max="13541" width="0.77734375" style="1" customWidth="1"/>
    <col min="13542" max="13542" width="6.44140625" style="1" customWidth="1"/>
    <col min="13543" max="13545" width="11.33203125" style="1" customWidth="1"/>
    <col min="13546" max="13548" width="12.21875" style="1" customWidth="1"/>
    <col min="13549" max="13549" width="9.6640625" style="1" customWidth="1"/>
    <col min="13550" max="13551" width="11.44140625" style="1" customWidth="1"/>
    <col min="13552" max="13583" width="9.6640625" style="1" customWidth="1"/>
    <col min="13584" max="13670" width="8.88671875" style="1"/>
    <col min="13671" max="13671" width="6.33203125" style="1" customWidth="1"/>
    <col min="13672" max="13672" width="9.6640625" style="1" customWidth="1"/>
    <col min="13673" max="13674" width="11.33203125" style="1" customWidth="1"/>
    <col min="13675" max="13675" width="9.6640625" style="1" customWidth="1"/>
    <col min="13676" max="13677" width="10.33203125" style="1" customWidth="1"/>
    <col min="13678" max="13678" width="9.6640625" style="1" customWidth="1"/>
    <col min="13679" max="13680" width="10.21875" style="1" customWidth="1"/>
    <col min="13681" max="13681" width="9.6640625" style="1" customWidth="1"/>
    <col min="13682" max="13683" width="10.33203125" style="1" customWidth="1"/>
    <col min="13684" max="13684" width="0.44140625" style="1" customWidth="1"/>
    <col min="13685" max="13685" width="6.44140625" style="1" customWidth="1"/>
    <col min="13686" max="13686" width="9.6640625" style="1" customWidth="1"/>
    <col min="13687" max="13691" width="10.33203125" style="1" customWidth="1"/>
    <col min="13692" max="13692" width="9.6640625" style="1" customWidth="1"/>
    <col min="13693" max="13694" width="10.33203125" style="1" customWidth="1"/>
    <col min="13695" max="13695" width="9.6640625" style="1" customWidth="1"/>
    <col min="13696" max="13697" width="10.33203125" style="1" customWidth="1"/>
    <col min="13698" max="13698" width="0.77734375" style="1" customWidth="1"/>
    <col min="13699" max="13699" width="6.44140625" style="1" customWidth="1"/>
    <col min="13700" max="13700" width="9.6640625" style="1" customWidth="1"/>
    <col min="13701" max="13702" width="11.33203125" style="1" customWidth="1"/>
    <col min="13703" max="13703" width="9.6640625" style="1" customWidth="1"/>
    <col min="13704" max="13705" width="10.33203125" style="1" customWidth="1"/>
    <col min="13706" max="13706" width="9.6640625" style="1" customWidth="1"/>
    <col min="13707" max="13708" width="10.33203125" style="1" customWidth="1"/>
    <col min="13709" max="13709" width="9.6640625" style="1" customWidth="1"/>
    <col min="13710" max="13711" width="10.33203125" style="1" customWidth="1"/>
    <col min="13712" max="13712" width="1.109375" style="1" customWidth="1"/>
    <col min="13713" max="13713" width="6.44140625" style="1" customWidth="1"/>
    <col min="13714" max="13714" width="9.6640625" style="1" customWidth="1"/>
    <col min="13715" max="13716" width="11.21875" style="1" customWidth="1"/>
    <col min="13717" max="13717" width="9.6640625" style="1" customWidth="1"/>
    <col min="13718" max="13719" width="11.33203125" style="1" customWidth="1"/>
    <col min="13720" max="13720" width="9.109375" style="1" customWidth="1"/>
    <col min="13721" max="13721" width="11.33203125" style="1" customWidth="1"/>
    <col min="13722" max="13722" width="11.21875" style="1" customWidth="1"/>
    <col min="13723" max="13723" width="9.44140625" style="1" customWidth="1"/>
    <col min="13724" max="13725" width="10.33203125" style="1" customWidth="1"/>
    <col min="13726" max="13726" width="0.77734375" style="1" customWidth="1"/>
    <col min="13727" max="13727" width="6.44140625" style="1" customWidth="1"/>
    <col min="13728" max="13728" width="9.6640625" style="1" customWidth="1"/>
    <col min="13729" max="13729" width="10.6640625" style="1" customWidth="1"/>
    <col min="13730" max="13730" width="11.109375" style="1" customWidth="1"/>
    <col min="13731" max="13731" width="9.6640625" style="1" customWidth="1"/>
    <col min="13732" max="13733" width="11.33203125" style="1" customWidth="1"/>
    <col min="13734" max="13734" width="9.6640625" style="1" customWidth="1"/>
    <col min="13735" max="13736" width="10.21875" style="1" customWidth="1"/>
    <col min="13737" max="13737" width="9.6640625" style="1" customWidth="1"/>
    <col min="13738" max="13739" width="10.21875" style="1" customWidth="1"/>
    <col min="13740" max="13740" width="0.6640625" style="1" customWidth="1"/>
    <col min="13741" max="13741" width="6.33203125" style="1" customWidth="1"/>
    <col min="13742" max="13742" width="9.6640625" style="1" customWidth="1"/>
    <col min="13743" max="13744" width="10.33203125" style="1" customWidth="1"/>
    <col min="13745" max="13745" width="9.77734375" style="1" customWidth="1"/>
    <col min="13746" max="13747" width="11.33203125" style="1" customWidth="1"/>
    <col min="13748" max="13748" width="9.6640625" style="1" customWidth="1"/>
    <col min="13749" max="13750" width="10.33203125" style="1" customWidth="1"/>
    <col min="13751" max="13751" width="9.6640625" style="1" customWidth="1"/>
    <col min="13752" max="13753" width="10.33203125" style="1" customWidth="1"/>
    <col min="13754" max="13754" width="0.44140625" style="1" customWidth="1"/>
    <col min="13755" max="13755" width="6.44140625" style="1" customWidth="1"/>
    <col min="13756" max="13756" width="9.6640625" style="1" customWidth="1"/>
    <col min="13757" max="13758" width="10.33203125" style="1" customWidth="1"/>
    <col min="13759" max="13759" width="9.109375" style="1" customWidth="1"/>
    <col min="13760" max="13761" width="10.33203125" style="1" customWidth="1"/>
    <col min="13762" max="13762" width="9.109375" style="1" customWidth="1"/>
    <col min="13763" max="13764" width="10.33203125" style="1" customWidth="1"/>
    <col min="13765" max="13765" width="9.33203125" style="1" customWidth="1"/>
    <col min="13766" max="13767" width="11.33203125" style="1" customWidth="1"/>
    <col min="13768" max="13768" width="0.33203125" style="1" customWidth="1"/>
    <col min="13769" max="13769" width="6.44140625" style="1" customWidth="1"/>
    <col min="13770" max="13770" width="9.88671875" style="1" customWidth="1"/>
    <col min="13771" max="13772" width="11" style="1" customWidth="1"/>
    <col min="13773" max="13774" width="9.77734375" style="1" customWidth="1"/>
    <col min="13775" max="13775" width="11.33203125" style="1" customWidth="1"/>
    <col min="13776" max="13779" width="10.21875" style="1" customWidth="1"/>
    <col min="13780" max="13781" width="11" style="1" customWidth="1"/>
    <col min="13782" max="13782" width="1" style="1" customWidth="1"/>
    <col min="13783" max="13783" width="6.44140625" style="1" customWidth="1"/>
    <col min="13784" max="13789" width="10.109375" style="1" customWidth="1"/>
    <col min="13790" max="13792" width="10.33203125" style="1" customWidth="1"/>
    <col min="13793" max="13795" width="11.33203125" style="1" customWidth="1"/>
    <col min="13796" max="13796" width="1" style="1" customWidth="1"/>
    <col min="13797" max="13797" width="0.77734375" style="1" customWidth="1"/>
    <col min="13798" max="13798" width="6.44140625" style="1" customWidth="1"/>
    <col min="13799" max="13801" width="11.33203125" style="1" customWidth="1"/>
    <col min="13802" max="13804" width="12.21875" style="1" customWidth="1"/>
    <col min="13805" max="13805" width="9.6640625" style="1" customWidth="1"/>
    <col min="13806" max="13807" width="11.44140625" style="1" customWidth="1"/>
    <col min="13808" max="13839" width="9.6640625" style="1" customWidth="1"/>
    <col min="13840" max="13926" width="8.88671875" style="1"/>
    <col min="13927" max="13927" width="6.33203125" style="1" customWidth="1"/>
    <col min="13928" max="13928" width="9.6640625" style="1" customWidth="1"/>
    <col min="13929" max="13930" width="11.33203125" style="1" customWidth="1"/>
    <col min="13931" max="13931" width="9.6640625" style="1" customWidth="1"/>
    <col min="13932" max="13933" width="10.33203125" style="1" customWidth="1"/>
    <col min="13934" max="13934" width="9.6640625" style="1" customWidth="1"/>
    <col min="13935" max="13936" width="10.21875" style="1" customWidth="1"/>
    <col min="13937" max="13937" width="9.6640625" style="1" customWidth="1"/>
    <col min="13938" max="13939" width="10.33203125" style="1" customWidth="1"/>
    <col min="13940" max="13940" width="0.44140625" style="1" customWidth="1"/>
    <col min="13941" max="13941" width="6.44140625" style="1" customWidth="1"/>
    <col min="13942" max="13942" width="9.6640625" style="1" customWidth="1"/>
    <col min="13943" max="13947" width="10.33203125" style="1" customWidth="1"/>
    <col min="13948" max="13948" width="9.6640625" style="1" customWidth="1"/>
    <col min="13949" max="13950" width="10.33203125" style="1" customWidth="1"/>
    <col min="13951" max="13951" width="9.6640625" style="1" customWidth="1"/>
    <col min="13952" max="13953" width="10.33203125" style="1" customWidth="1"/>
    <col min="13954" max="13954" width="0.77734375" style="1" customWidth="1"/>
    <col min="13955" max="13955" width="6.44140625" style="1" customWidth="1"/>
    <col min="13956" max="13956" width="9.6640625" style="1" customWidth="1"/>
    <col min="13957" max="13958" width="11.33203125" style="1" customWidth="1"/>
    <col min="13959" max="13959" width="9.6640625" style="1" customWidth="1"/>
    <col min="13960" max="13961" width="10.33203125" style="1" customWidth="1"/>
    <col min="13962" max="13962" width="9.6640625" style="1" customWidth="1"/>
    <col min="13963" max="13964" width="10.33203125" style="1" customWidth="1"/>
    <col min="13965" max="13965" width="9.6640625" style="1" customWidth="1"/>
    <col min="13966" max="13967" width="10.33203125" style="1" customWidth="1"/>
    <col min="13968" max="13968" width="1.109375" style="1" customWidth="1"/>
    <col min="13969" max="13969" width="6.44140625" style="1" customWidth="1"/>
    <col min="13970" max="13970" width="9.6640625" style="1" customWidth="1"/>
    <col min="13971" max="13972" width="11.21875" style="1" customWidth="1"/>
    <col min="13973" max="13973" width="9.6640625" style="1" customWidth="1"/>
    <col min="13974" max="13975" width="11.33203125" style="1" customWidth="1"/>
    <col min="13976" max="13976" width="9.109375" style="1" customWidth="1"/>
    <col min="13977" max="13977" width="11.33203125" style="1" customWidth="1"/>
    <col min="13978" max="13978" width="11.21875" style="1" customWidth="1"/>
    <col min="13979" max="13979" width="9.44140625" style="1" customWidth="1"/>
    <col min="13980" max="13981" width="10.33203125" style="1" customWidth="1"/>
    <col min="13982" max="13982" width="0.77734375" style="1" customWidth="1"/>
    <col min="13983" max="13983" width="6.44140625" style="1" customWidth="1"/>
    <col min="13984" max="13984" width="9.6640625" style="1" customWidth="1"/>
    <col min="13985" max="13985" width="10.6640625" style="1" customWidth="1"/>
    <col min="13986" max="13986" width="11.109375" style="1" customWidth="1"/>
    <col min="13987" max="13987" width="9.6640625" style="1" customWidth="1"/>
    <col min="13988" max="13989" width="11.33203125" style="1" customWidth="1"/>
    <col min="13990" max="13990" width="9.6640625" style="1" customWidth="1"/>
    <col min="13991" max="13992" width="10.21875" style="1" customWidth="1"/>
    <col min="13993" max="13993" width="9.6640625" style="1" customWidth="1"/>
    <col min="13994" max="13995" width="10.21875" style="1" customWidth="1"/>
    <col min="13996" max="13996" width="0.6640625" style="1" customWidth="1"/>
    <col min="13997" max="13997" width="6.33203125" style="1" customWidth="1"/>
    <col min="13998" max="13998" width="9.6640625" style="1" customWidth="1"/>
    <col min="13999" max="14000" width="10.33203125" style="1" customWidth="1"/>
    <col min="14001" max="14001" width="9.77734375" style="1" customWidth="1"/>
    <col min="14002" max="14003" width="11.33203125" style="1" customWidth="1"/>
    <col min="14004" max="14004" width="9.6640625" style="1" customWidth="1"/>
    <col min="14005" max="14006" width="10.33203125" style="1" customWidth="1"/>
    <col min="14007" max="14007" width="9.6640625" style="1" customWidth="1"/>
    <col min="14008" max="14009" width="10.33203125" style="1" customWidth="1"/>
    <col min="14010" max="14010" width="0.44140625" style="1" customWidth="1"/>
    <col min="14011" max="14011" width="6.44140625" style="1" customWidth="1"/>
    <col min="14012" max="14012" width="9.6640625" style="1" customWidth="1"/>
    <col min="14013" max="14014" width="10.33203125" style="1" customWidth="1"/>
    <col min="14015" max="14015" width="9.109375" style="1" customWidth="1"/>
    <col min="14016" max="14017" width="10.33203125" style="1" customWidth="1"/>
    <col min="14018" max="14018" width="9.109375" style="1" customWidth="1"/>
    <col min="14019" max="14020" width="10.33203125" style="1" customWidth="1"/>
    <col min="14021" max="14021" width="9.33203125" style="1" customWidth="1"/>
    <col min="14022" max="14023" width="11.33203125" style="1" customWidth="1"/>
    <col min="14024" max="14024" width="0.33203125" style="1" customWidth="1"/>
    <col min="14025" max="14025" width="6.44140625" style="1" customWidth="1"/>
    <col min="14026" max="14026" width="9.88671875" style="1" customWidth="1"/>
    <col min="14027" max="14028" width="11" style="1" customWidth="1"/>
    <col min="14029" max="14030" width="9.77734375" style="1" customWidth="1"/>
    <col min="14031" max="14031" width="11.33203125" style="1" customWidth="1"/>
    <col min="14032" max="14035" width="10.21875" style="1" customWidth="1"/>
    <col min="14036" max="14037" width="11" style="1" customWidth="1"/>
    <col min="14038" max="14038" width="1" style="1" customWidth="1"/>
    <col min="14039" max="14039" width="6.44140625" style="1" customWidth="1"/>
    <col min="14040" max="14045" width="10.109375" style="1" customWidth="1"/>
    <col min="14046" max="14048" width="10.33203125" style="1" customWidth="1"/>
    <col min="14049" max="14051" width="11.33203125" style="1" customWidth="1"/>
    <col min="14052" max="14052" width="1" style="1" customWidth="1"/>
    <col min="14053" max="14053" width="0.77734375" style="1" customWidth="1"/>
    <col min="14054" max="14054" width="6.44140625" style="1" customWidth="1"/>
    <col min="14055" max="14057" width="11.33203125" style="1" customWidth="1"/>
    <col min="14058" max="14060" width="12.21875" style="1" customWidth="1"/>
    <col min="14061" max="14061" width="9.6640625" style="1" customWidth="1"/>
    <col min="14062" max="14063" width="11.44140625" style="1" customWidth="1"/>
    <col min="14064" max="14095" width="9.6640625" style="1" customWidth="1"/>
    <col min="14096" max="14182" width="8.88671875" style="1"/>
    <col min="14183" max="14183" width="6.33203125" style="1" customWidth="1"/>
    <col min="14184" max="14184" width="9.6640625" style="1" customWidth="1"/>
    <col min="14185" max="14186" width="11.33203125" style="1" customWidth="1"/>
    <col min="14187" max="14187" width="9.6640625" style="1" customWidth="1"/>
    <col min="14188" max="14189" width="10.33203125" style="1" customWidth="1"/>
    <col min="14190" max="14190" width="9.6640625" style="1" customWidth="1"/>
    <col min="14191" max="14192" width="10.21875" style="1" customWidth="1"/>
    <col min="14193" max="14193" width="9.6640625" style="1" customWidth="1"/>
    <col min="14194" max="14195" width="10.33203125" style="1" customWidth="1"/>
    <col min="14196" max="14196" width="0.44140625" style="1" customWidth="1"/>
    <col min="14197" max="14197" width="6.44140625" style="1" customWidth="1"/>
    <col min="14198" max="14198" width="9.6640625" style="1" customWidth="1"/>
    <col min="14199" max="14203" width="10.33203125" style="1" customWidth="1"/>
    <col min="14204" max="14204" width="9.6640625" style="1" customWidth="1"/>
    <col min="14205" max="14206" width="10.33203125" style="1" customWidth="1"/>
    <col min="14207" max="14207" width="9.6640625" style="1" customWidth="1"/>
    <col min="14208" max="14209" width="10.33203125" style="1" customWidth="1"/>
    <col min="14210" max="14210" width="0.77734375" style="1" customWidth="1"/>
    <col min="14211" max="14211" width="6.44140625" style="1" customWidth="1"/>
    <col min="14212" max="14212" width="9.6640625" style="1" customWidth="1"/>
    <col min="14213" max="14214" width="11.33203125" style="1" customWidth="1"/>
    <col min="14215" max="14215" width="9.6640625" style="1" customWidth="1"/>
    <col min="14216" max="14217" width="10.33203125" style="1" customWidth="1"/>
    <col min="14218" max="14218" width="9.6640625" style="1" customWidth="1"/>
    <col min="14219" max="14220" width="10.33203125" style="1" customWidth="1"/>
    <col min="14221" max="14221" width="9.6640625" style="1" customWidth="1"/>
    <col min="14222" max="14223" width="10.33203125" style="1" customWidth="1"/>
    <col min="14224" max="14224" width="1.109375" style="1" customWidth="1"/>
    <col min="14225" max="14225" width="6.44140625" style="1" customWidth="1"/>
    <col min="14226" max="14226" width="9.6640625" style="1" customWidth="1"/>
    <col min="14227" max="14228" width="11.21875" style="1" customWidth="1"/>
    <col min="14229" max="14229" width="9.6640625" style="1" customWidth="1"/>
    <col min="14230" max="14231" width="11.33203125" style="1" customWidth="1"/>
    <col min="14232" max="14232" width="9.109375" style="1" customWidth="1"/>
    <col min="14233" max="14233" width="11.33203125" style="1" customWidth="1"/>
    <col min="14234" max="14234" width="11.21875" style="1" customWidth="1"/>
    <col min="14235" max="14235" width="9.44140625" style="1" customWidth="1"/>
    <col min="14236" max="14237" width="10.33203125" style="1" customWidth="1"/>
    <col min="14238" max="14238" width="0.77734375" style="1" customWidth="1"/>
    <col min="14239" max="14239" width="6.44140625" style="1" customWidth="1"/>
    <col min="14240" max="14240" width="9.6640625" style="1" customWidth="1"/>
    <col min="14241" max="14241" width="10.6640625" style="1" customWidth="1"/>
    <col min="14242" max="14242" width="11.109375" style="1" customWidth="1"/>
    <col min="14243" max="14243" width="9.6640625" style="1" customWidth="1"/>
    <col min="14244" max="14245" width="11.33203125" style="1" customWidth="1"/>
    <col min="14246" max="14246" width="9.6640625" style="1" customWidth="1"/>
    <col min="14247" max="14248" width="10.21875" style="1" customWidth="1"/>
    <col min="14249" max="14249" width="9.6640625" style="1" customWidth="1"/>
    <col min="14250" max="14251" width="10.21875" style="1" customWidth="1"/>
    <col min="14252" max="14252" width="0.6640625" style="1" customWidth="1"/>
    <col min="14253" max="14253" width="6.33203125" style="1" customWidth="1"/>
    <col min="14254" max="14254" width="9.6640625" style="1" customWidth="1"/>
    <col min="14255" max="14256" width="10.33203125" style="1" customWidth="1"/>
    <col min="14257" max="14257" width="9.77734375" style="1" customWidth="1"/>
    <col min="14258" max="14259" width="11.33203125" style="1" customWidth="1"/>
    <col min="14260" max="14260" width="9.6640625" style="1" customWidth="1"/>
    <col min="14261" max="14262" width="10.33203125" style="1" customWidth="1"/>
    <col min="14263" max="14263" width="9.6640625" style="1" customWidth="1"/>
    <col min="14264" max="14265" width="10.33203125" style="1" customWidth="1"/>
    <col min="14266" max="14266" width="0.44140625" style="1" customWidth="1"/>
    <col min="14267" max="14267" width="6.44140625" style="1" customWidth="1"/>
    <col min="14268" max="14268" width="9.6640625" style="1" customWidth="1"/>
    <col min="14269" max="14270" width="10.33203125" style="1" customWidth="1"/>
    <col min="14271" max="14271" width="9.109375" style="1" customWidth="1"/>
    <col min="14272" max="14273" width="10.33203125" style="1" customWidth="1"/>
    <col min="14274" max="14274" width="9.109375" style="1" customWidth="1"/>
    <col min="14275" max="14276" width="10.33203125" style="1" customWidth="1"/>
    <col min="14277" max="14277" width="9.33203125" style="1" customWidth="1"/>
    <col min="14278" max="14279" width="11.33203125" style="1" customWidth="1"/>
    <col min="14280" max="14280" width="0.33203125" style="1" customWidth="1"/>
    <col min="14281" max="14281" width="6.44140625" style="1" customWidth="1"/>
    <col min="14282" max="14282" width="9.88671875" style="1" customWidth="1"/>
    <col min="14283" max="14284" width="11" style="1" customWidth="1"/>
    <col min="14285" max="14286" width="9.77734375" style="1" customWidth="1"/>
    <col min="14287" max="14287" width="11.33203125" style="1" customWidth="1"/>
    <col min="14288" max="14291" width="10.21875" style="1" customWidth="1"/>
    <col min="14292" max="14293" width="11" style="1" customWidth="1"/>
    <col min="14294" max="14294" width="1" style="1" customWidth="1"/>
    <col min="14295" max="14295" width="6.44140625" style="1" customWidth="1"/>
    <col min="14296" max="14301" width="10.109375" style="1" customWidth="1"/>
    <col min="14302" max="14304" width="10.33203125" style="1" customWidth="1"/>
    <col min="14305" max="14307" width="11.33203125" style="1" customWidth="1"/>
    <col min="14308" max="14308" width="1" style="1" customWidth="1"/>
    <col min="14309" max="14309" width="0.77734375" style="1" customWidth="1"/>
    <col min="14310" max="14310" width="6.44140625" style="1" customWidth="1"/>
    <col min="14311" max="14313" width="11.33203125" style="1" customWidth="1"/>
    <col min="14314" max="14316" width="12.21875" style="1" customWidth="1"/>
    <col min="14317" max="14317" width="9.6640625" style="1" customWidth="1"/>
    <col min="14318" max="14319" width="11.44140625" style="1" customWidth="1"/>
    <col min="14320" max="14351" width="9.6640625" style="1" customWidth="1"/>
    <col min="14352" max="14438" width="8.88671875" style="1"/>
    <col min="14439" max="14439" width="6.33203125" style="1" customWidth="1"/>
    <col min="14440" max="14440" width="9.6640625" style="1" customWidth="1"/>
    <col min="14441" max="14442" width="11.33203125" style="1" customWidth="1"/>
    <col min="14443" max="14443" width="9.6640625" style="1" customWidth="1"/>
    <col min="14444" max="14445" width="10.33203125" style="1" customWidth="1"/>
    <col min="14446" max="14446" width="9.6640625" style="1" customWidth="1"/>
    <col min="14447" max="14448" width="10.21875" style="1" customWidth="1"/>
    <col min="14449" max="14449" width="9.6640625" style="1" customWidth="1"/>
    <col min="14450" max="14451" width="10.33203125" style="1" customWidth="1"/>
    <col min="14452" max="14452" width="0.44140625" style="1" customWidth="1"/>
    <col min="14453" max="14453" width="6.44140625" style="1" customWidth="1"/>
    <col min="14454" max="14454" width="9.6640625" style="1" customWidth="1"/>
    <col min="14455" max="14459" width="10.33203125" style="1" customWidth="1"/>
    <col min="14460" max="14460" width="9.6640625" style="1" customWidth="1"/>
    <col min="14461" max="14462" width="10.33203125" style="1" customWidth="1"/>
    <col min="14463" max="14463" width="9.6640625" style="1" customWidth="1"/>
    <col min="14464" max="14465" width="10.33203125" style="1" customWidth="1"/>
    <col min="14466" max="14466" width="0.77734375" style="1" customWidth="1"/>
    <col min="14467" max="14467" width="6.44140625" style="1" customWidth="1"/>
    <col min="14468" max="14468" width="9.6640625" style="1" customWidth="1"/>
    <col min="14469" max="14470" width="11.33203125" style="1" customWidth="1"/>
    <col min="14471" max="14471" width="9.6640625" style="1" customWidth="1"/>
    <col min="14472" max="14473" width="10.33203125" style="1" customWidth="1"/>
    <col min="14474" max="14474" width="9.6640625" style="1" customWidth="1"/>
    <col min="14475" max="14476" width="10.33203125" style="1" customWidth="1"/>
    <col min="14477" max="14477" width="9.6640625" style="1" customWidth="1"/>
    <col min="14478" max="14479" width="10.33203125" style="1" customWidth="1"/>
    <col min="14480" max="14480" width="1.109375" style="1" customWidth="1"/>
    <col min="14481" max="14481" width="6.44140625" style="1" customWidth="1"/>
    <col min="14482" max="14482" width="9.6640625" style="1" customWidth="1"/>
    <col min="14483" max="14484" width="11.21875" style="1" customWidth="1"/>
    <col min="14485" max="14485" width="9.6640625" style="1" customWidth="1"/>
    <col min="14486" max="14487" width="11.33203125" style="1" customWidth="1"/>
    <col min="14488" max="14488" width="9.109375" style="1" customWidth="1"/>
    <col min="14489" max="14489" width="11.33203125" style="1" customWidth="1"/>
    <col min="14490" max="14490" width="11.21875" style="1" customWidth="1"/>
    <col min="14491" max="14491" width="9.44140625" style="1" customWidth="1"/>
    <col min="14492" max="14493" width="10.33203125" style="1" customWidth="1"/>
    <col min="14494" max="14494" width="0.77734375" style="1" customWidth="1"/>
    <col min="14495" max="14495" width="6.44140625" style="1" customWidth="1"/>
    <col min="14496" max="14496" width="9.6640625" style="1" customWidth="1"/>
    <col min="14497" max="14497" width="10.6640625" style="1" customWidth="1"/>
    <col min="14498" max="14498" width="11.109375" style="1" customWidth="1"/>
    <col min="14499" max="14499" width="9.6640625" style="1" customWidth="1"/>
    <col min="14500" max="14501" width="11.33203125" style="1" customWidth="1"/>
    <col min="14502" max="14502" width="9.6640625" style="1" customWidth="1"/>
    <col min="14503" max="14504" width="10.21875" style="1" customWidth="1"/>
    <col min="14505" max="14505" width="9.6640625" style="1" customWidth="1"/>
    <col min="14506" max="14507" width="10.21875" style="1" customWidth="1"/>
    <col min="14508" max="14508" width="0.6640625" style="1" customWidth="1"/>
    <col min="14509" max="14509" width="6.33203125" style="1" customWidth="1"/>
    <col min="14510" max="14510" width="9.6640625" style="1" customWidth="1"/>
    <col min="14511" max="14512" width="10.33203125" style="1" customWidth="1"/>
    <col min="14513" max="14513" width="9.77734375" style="1" customWidth="1"/>
    <col min="14514" max="14515" width="11.33203125" style="1" customWidth="1"/>
    <col min="14516" max="14516" width="9.6640625" style="1" customWidth="1"/>
    <col min="14517" max="14518" width="10.33203125" style="1" customWidth="1"/>
    <col min="14519" max="14519" width="9.6640625" style="1" customWidth="1"/>
    <col min="14520" max="14521" width="10.33203125" style="1" customWidth="1"/>
    <col min="14522" max="14522" width="0.44140625" style="1" customWidth="1"/>
    <col min="14523" max="14523" width="6.44140625" style="1" customWidth="1"/>
    <col min="14524" max="14524" width="9.6640625" style="1" customWidth="1"/>
    <col min="14525" max="14526" width="10.33203125" style="1" customWidth="1"/>
    <col min="14527" max="14527" width="9.109375" style="1" customWidth="1"/>
    <col min="14528" max="14529" width="10.33203125" style="1" customWidth="1"/>
    <col min="14530" max="14530" width="9.109375" style="1" customWidth="1"/>
    <col min="14531" max="14532" width="10.33203125" style="1" customWidth="1"/>
    <col min="14533" max="14533" width="9.33203125" style="1" customWidth="1"/>
    <col min="14534" max="14535" width="11.33203125" style="1" customWidth="1"/>
    <col min="14536" max="14536" width="0.33203125" style="1" customWidth="1"/>
    <col min="14537" max="14537" width="6.44140625" style="1" customWidth="1"/>
    <col min="14538" max="14538" width="9.88671875" style="1" customWidth="1"/>
    <col min="14539" max="14540" width="11" style="1" customWidth="1"/>
    <col min="14541" max="14542" width="9.77734375" style="1" customWidth="1"/>
    <col min="14543" max="14543" width="11.33203125" style="1" customWidth="1"/>
    <col min="14544" max="14547" width="10.21875" style="1" customWidth="1"/>
    <col min="14548" max="14549" width="11" style="1" customWidth="1"/>
    <col min="14550" max="14550" width="1" style="1" customWidth="1"/>
    <col min="14551" max="14551" width="6.44140625" style="1" customWidth="1"/>
    <col min="14552" max="14557" width="10.109375" style="1" customWidth="1"/>
    <col min="14558" max="14560" width="10.33203125" style="1" customWidth="1"/>
    <col min="14561" max="14563" width="11.33203125" style="1" customWidth="1"/>
    <col min="14564" max="14564" width="1" style="1" customWidth="1"/>
    <col min="14565" max="14565" width="0.77734375" style="1" customWidth="1"/>
    <col min="14566" max="14566" width="6.44140625" style="1" customWidth="1"/>
    <col min="14567" max="14569" width="11.33203125" style="1" customWidth="1"/>
    <col min="14570" max="14572" width="12.21875" style="1" customWidth="1"/>
    <col min="14573" max="14573" width="9.6640625" style="1" customWidth="1"/>
    <col min="14574" max="14575" width="11.44140625" style="1" customWidth="1"/>
    <col min="14576" max="14607" width="9.6640625" style="1" customWidth="1"/>
    <col min="14608" max="14694" width="8.88671875" style="1"/>
    <col min="14695" max="14695" width="6.33203125" style="1" customWidth="1"/>
    <col min="14696" max="14696" width="9.6640625" style="1" customWidth="1"/>
    <col min="14697" max="14698" width="11.33203125" style="1" customWidth="1"/>
    <col min="14699" max="14699" width="9.6640625" style="1" customWidth="1"/>
    <col min="14700" max="14701" width="10.33203125" style="1" customWidth="1"/>
    <col min="14702" max="14702" width="9.6640625" style="1" customWidth="1"/>
    <col min="14703" max="14704" width="10.21875" style="1" customWidth="1"/>
    <col min="14705" max="14705" width="9.6640625" style="1" customWidth="1"/>
    <col min="14706" max="14707" width="10.33203125" style="1" customWidth="1"/>
    <col min="14708" max="14708" width="0.44140625" style="1" customWidth="1"/>
    <col min="14709" max="14709" width="6.44140625" style="1" customWidth="1"/>
    <col min="14710" max="14710" width="9.6640625" style="1" customWidth="1"/>
    <col min="14711" max="14715" width="10.33203125" style="1" customWidth="1"/>
    <col min="14716" max="14716" width="9.6640625" style="1" customWidth="1"/>
    <col min="14717" max="14718" width="10.33203125" style="1" customWidth="1"/>
    <col min="14719" max="14719" width="9.6640625" style="1" customWidth="1"/>
    <col min="14720" max="14721" width="10.33203125" style="1" customWidth="1"/>
    <col min="14722" max="14722" width="0.77734375" style="1" customWidth="1"/>
    <col min="14723" max="14723" width="6.44140625" style="1" customWidth="1"/>
    <col min="14724" max="14724" width="9.6640625" style="1" customWidth="1"/>
    <col min="14725" max="14726" width="11.33203125" style="1" customWidth="1"/>
    <col min="14727" max="14727" width="9.6640625" style="1" customWidth="1"/>
    <col min="14728" max="14729" width="10.33203125" style="1" customWidth="1"/>
    <col min="14730" max="14730" width="9.6640625" style="1" customWidth="1"/>
    <col min="14731" max="14732" width="10.33203125" style="1" customWidth="1"/>
    <col min="14733" max="14733" width="9.6640625" style="1" customWidth="1"/>
    <col min="14734" max="14735" width="10.33203125" style="1" customWidth="1"/>
    <col min="14736" max="14736" width="1.109375" style="1" customWidth="1"/>
    <col min="14737" max="14737" width="6.44140625" style="1" customWidth="1"/>
    <col min="14738" max="14738" width="9.6640625" style="1" customWidth="1"/>
    <col min="14739" max="14740" width="11.21875" style="1" customWidth="1"/>
    <col min="14741" max="14741" width="9.6640625" style="1" customWidth="1"/>
    <col min="14742" max="14743" width="11.33203125" style="1" customWidth="1"/>
    <col min="14744" max="14744" width="9.109375" style="1" customWidth="1"/>
    <col min="14745" max="14745" width="11.33203125" style="1" customWidth="1"/>
    <col min="14746" max="14746" width="11.21875" style="1" customWidth="1"/>
    <col min="14747" max="14747" width="9.44140625" style="1" customWidth="1"/>
    <col min="14748" max="14749" width="10.33203125" style="1" customWidth="1"/>
    <col min="14750" max="14750" width="0.77734375" style="1" customWidth="1"/>
    <col min="14751" max="14751" width="6.44140625" style="1" customWidth="1"/>
    <col min="14752" max="14752" width="9.6640625" style="1" customWidth="1"/>
    <col min="14753" max="14753" width="10.6640625" style="1" customWidth="1"/>
    <col min="14754" max="14754" width="11.109375" style="1" customWidth="1"/>
    <col min="14755" max="14755" width="9.6640625" style="1" customWidth="1"/>
    <col min="14756" max="14757" width="11.33203125" style="1" customWidth="1"/>
    <col min="14758" max="14758" width="9.6640625" style="1" customWidth="1"/>
    <col min="14759" max="14760" width="10.21875" style="1" customWidth="1"/>
    <col min="14761" max="14761" width="9.6640625" style="1" customWidth="1"/>
    <col min="14762" max="14763" width="10.21875" style="1" customWidth="1"/>
    <col min="14764" max="14764" width="0.6640625" style="1" customWidth="1"/>
    <col min="14765" max="14765" width="6.33203125" style="1" customWidth="1"/>
    <col min="14766" max="14766" width="9.6640625" style="1" customWidth="1"/>
    <col min="14767" max="14768" width="10.33203125" style="1" customWidth="1"/>
    <col min="14769" max="14769" width="9.77734375" style="1" customWidth="1"/>
    <col min="14770" max="14771" width="11.33203125" style="1" customWidth="1"/>
    <col min="14772" max="14772" width="9.6640625" style="1" customWidth="1"/>
    <col min="14773" max="14774" width="10.33203125" style="1" customWidth="1"/>
    <col min="14775" max="14775" width="9.6640625" style="1" customWidth="1"/>
    <col min="14776" max="14777" width="10.33203125" style="1" customWidth="1"/>
    <col min="14778" max="14778" width="0.44140625" style="1" customWidth="1"/>
    <col min="14779" max="14779" width="6.44140625" style="1" customWidth="1"/>
    <col min="14780" max="14780" width="9.6640625" style="1" customWidth="1"/>
    <col min="14781" max="14782" width="10.33203125" style="1" customWidth="1"/>
    <col min="14783" max="14783" width="9.109375" style="1" customWidth="1"/>
    <col min="14784" max="14785" width="10.33203125" style="1" customWidth="1"/>
    <col min="14786" max="14786" width="9.109375" style="1" customWidth="1"/>
    <col min="14787" max="14788" width="10.33203125" style="1" customWidth="1"/>
    <col min="14789" max="14789" width="9.33203125" style="1" customWidth="1"/>
    <col min="14790" max="14791" width="11.33203125" style="1" customWidth="1"/>
    <col min="14792" max="14792" width="0.33203125" style="1" customWidth="1"/>
    <col min="14793" max="14793" width="6.44140625" style="1" customWidth="1"/>
    <col min="14794" max="14794" width="9.88671875" style="1" customWidth="1"/>
    <col min="14795" max="14796" width="11" style="1" customWidth="1"/>
    <col min="14797" max="14798" width="9.77734375" style="1" customWidth="1"/>
    <col min="14799" max="14799" width="11.33203125" style="1" customWidth="1"/>
    <col min="14800" max="14803" width="10.21875" style="1" customWidth="1"/>
    <col min="14804" max="14805" width="11" style="1" customWidth="1"/>
    <col min="14806" max="14806" width="1" style="1" customWidth="1"/>
    <col min="14807" max="14807" width="6.44140625" style="1" customWidth="1"/>
    <col min="14808" max="14813" width="10.109375" style="1" customWidth="1"/>
    <col min="14814" max="14816" width="10.33203125" style="1" customWidth="1"/>
    <col min="14817" max="14819" width="11.33203125" style="1" customWidth="1"/>
    <col min="14820" max="14820" width="1" style="1" customWidth="1"/>
    <col min="14821" max="14821" width="0.77734375" style="1" customWidth="1"/>
    <col min="14822" max="14822" width="6.44140625" style="1" customWidth="1"/>
    <col min="14823" max="14825" width="11.33203125" style="1" customWidth="1"/>
    <col min="14826" max="14828" width="12.21875" style="1" customWidth="1"/>
    <col min="14829" max="14829" width="9.6640625" style="1" customWidth="1"/>
    <col min="14830" max="14831" width="11.44140625" style="1" customWidth="1"/>
    <col min="14832" max="14863" width="9.6640625" style="1" customWidth="1"/>
    <col min="14864" max="14950" width="8.88671875" style="1"/>
    <col min="14951" max="14951" width="6.33203125" style="1" customWidth="1"/>
    <col min="14952" max="14952" width="9.6640625" style="1" customWidth="1"/>
    <col min="14953" max="14954" width="11.33203125" style="1" customWidth="1"/>
    <col min="14955" max="14955" width="9.6640625" style="1" customWidth="1"/>
    <col min="14956" max="14957" width="10.33203125" style="1" customWidth="1"/>
    <col min="14958" max="14958" width="9.6640625" style="1" customWidth="1"/>
    <col min="14959" max="14960" width="10.21875" style="1" customWidth="1"/>
    <col min="14961" max="14961" width="9.6640625" style="1" customWidth="1"/>
    <col min="14962" max="14963" width="10.33203125" style="1" customWidth="1"/>
    <col min="14964" max="14964" width="0.44140625" style="1" customWidth="1"/>
    <col min="14965" max="14965" width="6.44140625" style="1" customWidth="1"/>
    <col min="14966" max="14966" width="9.6640625" style="1" customWidth="1"/>
    <col min="14967" max="14971" width="10.33203125" style="1" customWidth="1"/>
    <col min="14972" max="14972" width="9.6640625" style="1" customWidth="1"/>
    <col min="14973" max="14974" width="10.33203125" style="1" customWidth="1"/>
    <col min="14975" max="14975" width="9.6640625" style="1" customWidth="1"/>
    <col min="14976" max="14977" width="10.33203125" style="1" customWidth="1"/>
    <col min="14978" max="14978" width="0.77734375" style="1" customWidth="1"/>
    <col min="14979" max="14979" width="6.44140625" style="1" customWidth="1"/>
    <col min="14980" max="14980" width="9.6640625" style="1" customWidth="1"/>
    <col min="14981" max="14982" width="11.33203125" style="1" customWidth="1"/>
    <col min="14983" max="14983" width="9.6640625" style="1" customWidth="1"/>
    <col min="14984" max="14985" width="10.33203125" style="1" customWidth="1"/>
    <col min="14986" max="14986" width="9.6640625" style="1" customWidth="1"/>
    <col min="14987" max="14988" width="10.33203125" style="1" customWidth="1"/>
    <col min="14989" max="14989" width="9.6640625" style="1" customWidth="1"/>
    <col min="14990" max="14991" width="10.33203125" style="1" customWidth="1"/>
    <col min="14992" max="14992" width="1.109375" style="1" customWidth="1"/>
    <col min="14993" max="14993" width="6.44140625" style="1" customWidth="1"/>
    <col min="14994" max="14994" width="9.6640625" style="1" customWidth="1"/>
    <col min="14995" max="14996" width="11.21875" style="1" customWidth="1"/>
    <col min="14997" max="14997" width="9.6640625" style="1" customWidth="1"/>
    <col min="14998" max="14999" width="11.33203125" style="1" customWidth="1"/>
    <col min="15000" max="15000" width="9.109375" style="1" customWidth="1"/>
    <col min="15001" max="15001" width="11.33203125" style="1" customWidth="1"/>
    <col min="15002" max="15002" width="11.21875" style="1" customWidth="1"/>
    <col min="15003" max="15003" width="9.44140625" style="1" customWidth="1"/>
    <col min="15004" max="15005" width="10.33203125" style="1" customWidth="1"/>
    <col min="15006" max="15006" width="0.77734375" style="1" customWidth="1"/>
    <col min="15007" max="15007" width="6.44140625" style="1" customWidth="1"/>
    <col min="15008" max="15008" width="9.6640625" style="1" customWidth="1"/>
    <col min="15009" max="15009" width="10.6640625" style="1" customWidth="1"/>
    <col min="15010" max="15010" width="11.109375" style="1" customWidth="1"/>
    <col min="15011" max="15011" width="9.6640625" style="1" customWidth="1"/>
    <col min="15012" max="15013" width="11.33203125" style="1" customWidth="1"/>
    <col min="15014" max="15014" width="9.6640625" style="1" customWidth="1"/>
    <col min="15015" max="15016" width="10.21875" style="1" customWidth="1"/>
    <col min="15017" max="15017" width="9.6640625" style="1" customWidth="1"/>
    <col min="15018" max="15019" width="10.21875" style="1" customWidth="1"/>
    <col min="15020" max="15020" width="0.6640625" style="1" customWidth="1"/>
    <col min="15021" max="15021" width="6.33203125" style="1" customWidth="1"/>
    <col min="15022" max="15022" width="9.6640625" style="1" customWidth="1"/>
    <col min="15023" max="15024" width="10.33203125" style="1" customWidth="1"/>
    <col min="15025" max="15025" width="9.77734375" style="1" customWidth="1"/>
    <col min="15026" max="15027" width="11.33203125" style="1" customWidth="1"/>
    <col min="15028" max="15028" width="9.6640625" style="1" customWidth="1"/>
    <col min="15029" max="15030" width="10.33203125" style="1" customWidth="1"/>
    <col min="15031" max="15031" width="9.6640625" style="1" customWidth="1"/>
    <col min="15032" max="15033" width="10.33203125" style="1" customWidth="1"/>
    <col min="15034" max="15034" width="0.44140625" style="1" customWidth="1"/>
    <col min="15035" max="15035" width="6.44140625" style="1" customWidth="1"/>
    <col min="15036" max="15036" width="9.6640625" style="1" customWidth="1"/>
    <col min="15037" max="15038" width="10.33203125" style="1" customWidth="1"/>
    <col min="15039" max="15039" width="9.109375" style="1" customWidth="1"/>
    <col min="15040" max="15041" width="10.33203125" style="1" customWidth="1"/>
    <col min="15042" max="15042" width="9.109375" style="1" customWidth="1"/>
    <col min="15043" max="15044" width="10.33203125" style="1" customWidth="1"/>
    <col min="15045" max="15045" width="9.33203125" style="1" customWidth="1"/>
    <col min="15046" max="15047" width="11.33203125" style="1" customWidth="1"/>
    <col min="15048" max="15048" width="0.33203125" style="1" customWidth="1"/>
    <col min="15049" max="15049" width="6.44140625" style="1" customWidth="1"/>
    <col min="15050" max="15050" width="9.88671875" style="1" customWidth="1"/>
    <col min="15051" max="15052" width="11" style="1" customWidth="1"/>
    <col min="15053" max="15054" width="9.77734375" style="1" customWidth="1"/>
    <col min="15055" max="15055" width="11.33203125" style="1" customWidth="1"/>
    <col min="15056" max="15059" width="10.21875" style="1" customWidth="1"/>
    <col min="15060" max="15061" width="11" style="1" customWidth="1"/>
    <col min="15062" max="15062" width="1" style="1" customWidth="1"/>
    <col min="15063" max="15063" width="6.44140625" style="1" customWidth="1"/>
    <col min="15064" max="15069" width="10.109375" style="1" customWidth="1"/>
    <col min="15070" max="15072" width="10.33203125" style="1" customWidth="1"/>
    <col min="15073" max="15075" width="11.33203125" style="1" customWidth="1"/>
    <col min="15076" max="15076" width="1" style="1" customWidth="1"/>
    <col min="15077" max="15077" width="0.77734375" style="1" customWidth="1"/>
    <col min="15078" max="15078" width="6.44140625" style="1" customWidth="1"/>
    <col min="15079" max="15081" width="11.33203125" style="1" customWidth="1"/>
    <col min="15082" max="15084" width="12.21875" style="1" customWidth="1"/>
    <col min="15085" max="15085" width="9.6640625" style="1" customWidth="1"/>
    <col min="15086" max="15087" width="11.44140625" style="1" customWidth="1"/>
    <col min="15088" max="15119" width="9.6640625" style="1" customWidth="1"/>
    <col min="15120" max="15206" width="8.88671875" style="1"/>
    <col min="15207" max="15207" width="6.33203125" style="1" customWidth="1"/>
    <col min="15208" max="15208" width="9.6640625" style="1" customWidth="1"/>
    <col min="15209" max="15210" width="11.33203125" style="1" customWidth="1"/>
    <col min="15211" max="15211" width="9.6640625" style="1" customWidth="1"/>
    <col min="15212" max="15213" width="10.33203125" style="1" customWidth="1"/>
    <col min="15214" max="15214" width="9.6640625" style="1" customWidth="1"/>
    <col min="15215" max="15216" width="10.21875" style="1" customWidth="1"/>
    <col min="15217" max="15217" width="9.6640625" style="1" customWidth="1"/>
    <col min="15218" max="15219" width="10.33203125" style="1" customWidth="1"/>
    <col min="15220" max="15220" width="0.44140625" style="1" customWidth="1"/>
    <col min="15221" max="15221" width="6.44140625" style="1" customWidth="1"/>
    <col min="15222" max="15222" width="9.6640625" style="1" customWidth="1"/>
    <col min="15223" max="15227" width="10.33203125" style="1" customWidth="1"/>
    <col min="15228" max="15228" width="9.6640625" style="1" customWidth="1"/>
    <col min="15229" max="15230" width="10.33203125" style="1" customWidth="1"/>
    <col min="15231" max="15231" width="9.6640625" style="1" customWidth="1"/>
    <col min="15232" max="15233" width="10.33203125" style="1" customWidth="1"/>
    <col min="15234" max="15234" width="0.77734375" style="1" customWidth="1"/>
    <col min="15235" max="15235" width="6.44140625" style="1" customWidth="1"/>
    <col min="15236" max="15236" width="9.6640625" style="1" customWidth="1"/>
    <col min="15237" max="15238" width="11.33203125" style="1" customWidth="1"/>
    <col min="15239" max="15239" width="9.6640625" style="1" customWidth="1"/>
    <col min="15240" max="15241" width="10.33203125" style="1" customWidth="1"/>
    <col min="15242" max="15242" width="9.6640625" style="1" customWidth="1"/>
    <col min="15243" max="15244" width="10.33203125" style="1" customWidth="1"/>
    <col min="15245" max="15245" width="9.6640625" style="1" customWidth="1"/>
    <col min="15246" max="15247" width="10.33203125" style="1" customWidth="1"/>
    <col min="15248" max="15248" width="1.109375" style="1" customWidth="1"/>
    <col min="15249" max="15249" width="6.44140625" style="1" customWidth="1"/>
    <col min="15250" max="15250" width="9.6640625" style="1" customWidth="1"/>
    <col min="15251" max="15252" width="11.21875" style="1" customWidth="1"/>
    <col min="15253" max="15253" width="9.6640625" style="1" customWidth="1"/>
    <col min="15254" max="15255" width="11.33203125" style="1" customWidth="1"/>
    <col min="15256" max="15256" width="9.109375" style="1" customWidth="1"/>
    <col min="15257" max="15257" width="11.33203125" style="1" customWidth="1"/>
    <col min="15258" max="15258" width="11.21875" style="1" customWidth="1"/>
    <col min="15259" max="15259" width="9.44140625" style="1" customWidth="1"/>
    <col min="15260" max="15261" width="10.33203125" style="1" customWidth="1"/>
    <col min="15262" max="15262" width="0.77734375" style="1" customWidth="1"/>
    <col min="15263" max="15263" width="6.44140625" style="1" customWidth="1"/>
    <col min="15264" max="15264" width="9.6640625" style="1" customWidth="1"/>
    <col min="15265" max="15265" width="10.6640625" style="1" customWidth="1"/>
    <col min="15266" max="15266" width="11.109375" style="1" customWidth="1"/>
    <col min="15267" max="15267" width="9.6640625" style="1" customWidth="1"/>
    <col min="15268" max="15269" width="11.33203125" style="1" customWidth="1"/>
    <col min="15270" max="15270" width="9.6640625" style="1" customWidth="1"/>
    <col min="15271" max="15272" width="10.21875" style="1" customWidth="1"/>
    <col min="15273" max="15273" width="9.6640625" style="1" customWidth="1"/>
    <col min="15274" max="15275" width="10.21875" style="1" customWidth="1"/>
    <col min="15276" max="15276" width="0.6640625" style="1" customWidth="1"/>
    <col min="15277" max="15277" width="6.33203125" style="1" customWidth="1"/>
    <col min="15278" max="15278" width="9.6640625" style="1" customWidth="1"/>
    <col min="15279" max="15280" width="10.33203125" style="1" customWidth="1"/>
    <col min="15281" max="15281" width="9.77734375" style="1" customWidth="1"/>
    <col min="15282" max="15283" width="11.33203125" style="1" customWidth="1"/>
    <col min="15284" max="15284" width="9.6640625" style="1" customWidth="1"/>
    <col min="15285" max="15286" width="10.33203125" style="1" customWidth="1"/>
    <col min="15287" max="15287" width="9.6640625" style="1" customWidth="1"/>
    <col min="15288" max="15289" width="10.33203125" style="1" customWidth="1"/>
    <col min="15290" max="15290" width="0.44140625" style="1" customWidth="1"/>
    <col min="15291" max="15291" width="6.44140625" style="1" customWidth="1"/>
    <col min="15292" max="15292" width="9.6640625" style="1" customWidth="1"/>
    <col min="15293" max="15294" width="10.33203125" style="1" customWidth="1"/>
    <col min="15295" max="15295" width="9.109375" style="1" customWidth="1"/>
    <col min="15296" max="15297" width="10.33203125" style="1" customWidth="1"/>
    <col min="15298" max="15298" width="9.109375" style="1" customWidth="1"/>
    <col min="15299" max="15300" width="10.33203125" style="1" customWidth="1"/>
    <col min="15301" max="15301" width="9.33203125" style="1" customWidth="1"/>
    <col min="15302" max="15303" width="11.33203125" style="1" customWidth="1"/>
    <col min="15304" max="15304" width="0.33203125" style="1" customWidth="1"/>
    <col min="15305" max="15305" width="6.44140625" style="1" customWidth="1"/>
    <col min="15306" max="15306" width="9.88671875" style="1" customWidth="1"/>
    <col min="15307" max="15308" width="11" style="1" customWidth="1"/>
    <col min="15309" max="15310" width="9.77734375" style="1" customWidth="1"/>
    <col min="15311" max="15311" width="11.33203125" style="1" customWidth="1"/>
    <col min="15312" max="15315" width="10.21875" style="1" customWidth="1"/>
    <col min="15316" max="15317" width="11" style="1" customWidth="1"/>
    <col min="15318" max="15318" width="1" style="1" customWidth="1"/>
    <col min="15319" max="15319" width="6.44140625" style="1" customWidth="1"/>
    <col min="15320" max="15325" width="10.109375" style="1" customWidth="1"/>
    <col min="15326" max="15328" width="10.33203125" style="1" customWidth="1"/>
    <col min="15329" max="15331" width="11.33203125" style="1" customWidth="1"/>
    <col min="15332" max="15332" width="1" style="1" customWidth="1"/>
    <col min="15333" max="15333" width="0.77734375" style="1" customWidth="1"/>
    <col min="15334" max="15334" width="6.44140625" style="1" customWidth="1"/>
    <col min="15335" max="15337" width="11.33203125" style="1" customWidth="1"/>
    <col min="15338" max="15340" width="12.21875" style="1" customWidth="1"/>
    <col min="15341" max="15341" width="9.6640625" style="1" customWidth="1"/>
    <col min="15342" max="15343" width="11.44140625" style="1" customWidth="1"/>
    <col min="15344" max="15375" width="9.6640625" style="1" customWidth="1"/>
    <col min="15376" max="15462" width="8.88671875" style="1"/>
    <col min="15463" max="15463" width="6.33203125" style="1" customWidth="1"/>
    <col min="15464" max="15464" width="9.6640625" style="1" customWidth="1"/>
    <col min="15465" max="15466" width="11.33203125" style="1" customWidth="1"/>
    <col min="15467" max="15467" width="9.6640625" style="1" customWidth="1"/>
    <col min="15468" max="15469" width="10.33203125" style="1" customWidth="1"/>
    <col min="15470" max="15470" width="9.6640625" style="1" customWidth="1"/>
    <col min="15471" max="15472" width="10.21875" style="1" customWidth="1"/>
    <col min="15473" max="15473" width="9.6640625" style="1" customWidth="1"/>
    <col min="15474" max="15475" width="10.33203125" style="1" customWidth="1"/>
    <col min="15476" max="15476" width="0.44140625" style="1" customWidth="1"/>
    <col min="15477" max="15477" width="6.44140625" style="1" customWidth="1"/>
    <col min="15478" max="15478" width="9.6640625" style="1" customWidth="1"/>
    <col min="15479" max="15483" width="10.33203125" style="1" customWidth="1"/>
    <col min="15484" max="15484" width="9.6640625" style="1" customWidth="1"/>
    <col min="15485" max="15486" width="10.33203125" style="1" customWidth="1"/>
    <col min="15487" max="15487" width="9.6640625" style="1" customWidth="1"/>
    <col min="15488" max="15489" width="10.33203125" style="1" customWidth="1"/>
    <col min="15490" max="15490" width="0.77734375" style="1" customWidth="1"/>
    <col min="15491" max="15491" width="6.44140625" style="1" customWidth="1"/>
    <col min="15492" max="15492" width="9.6640625" style="1" customWidth="1"/>
    <col min="15493" max="15494" width="11.33203125" style="1" customWidth="1"/>
    <col min="15495" max="15495" width="9.6640625" style="1" customWidth="1"/>
    <col min="15496" max="15497" width="10.33203125" style="1" customWidth="1"/>
    <col min="15498" max="15498" width="9.6640625" style="1" customWidth="1"/>
    <col min="15499" max="15500" width="10.33203125" style="1" customWidth="1"/>
    <col min="15501" max="15501" width="9.6640625" style="1" customWidth="1"/>
    <col min="15502" max="15503" width="10.33203125" style="1" customWidth="1"/>
    <col min="15504" max="15504" width="1.109375" style="1" customWidth="1"/>
    <col min="15505" max="15505" width="6.44140625" style="1" customWidth="1"/>
    <col min="15506" max="15506" width="9.6640625" style="1" customWidth="1"/>
    <col min="15507" max="15508" width="11.21875" style="1" customWidth="1"/>
    <col min="15509" max="15509" width="9.6640625" style="1" customWidth="1"/>
    <col min="15510" max="15511" width="11.33203125" style="1" customWidth="1"/>
    <col min="15512" max="15512" width="9.109375" style="1" customWidth="1"/>
    <col min="15513" max="15513" width="11.33203125" style="1" customWidth="1"/>
    <col min="15514" max="15514" width="11.21875" style="1" customWidth="1"/>
    <col min="15515" max="15515" width="9.44140625" style="1" customWidth="1"/>
    <col min="15516" max="15517" width="10.33203125" style="1" customWidth="1"/>
    <col min="15518" max="15518" width="0.77734375" style="1" customWidth="1"/>
    <col min="15519" max="15519" width="6.44140625" style="1" customWidth="1"/>
    <col min="15520" max="15520" width="9.6640625" style="1" customWidth="1"/>
    <col min="15521" max="15521" width="10.6640625" style="1" customWidth="1"/>
    <col min="15522" max="15522" width="11.109375" style="1" customWidth="1"/>
    <col min="15523" max="15523" width="9.6640625" style="1" customWidth="1"/>
    <col min="15524" max="15525" width="11.33203125" style="1" customWidth="1"/>
    <col min="15526" max="15526" width="9.6640625" style="1" customWidth="1"/>
    <col min="15527" max="15528" width="10.21875" style="1" customWidth="1"/>
    <col min="15529" max="15529" width="9.6640625" style="1" customWidth="1"/>
    <col min="15530" max="15531" width="10.21875" style="1" customWidth="1"/>
    <col min="15532" max="15532" width="0.6640625" style="1" customWidth="1"/>
    <col min="15533" max="15533" width="6.33203125" style="1" customWidth="1"/>
    <col min="15534" max="15534" width="9.6640625" style="1" customWidth="1"/>
    <col min="15535" max="15536" width="10.33203125" style="1" customWidth="1"/>
    <col min="15537" max="15537" width="9.77734375" style="1" customWidth="1"/>
    <col min="15538" max="15539" width="11.33203125" style="1" customWidth="1"/>
    <col min="15540" max="15540" width="9.6640625" style="1" customWidth="1"/>
    <col min="15541" max="15542" width="10.33203125" style="1" customWidth="1"/>
    <col min="15543" max="15543" width="9.6640625" style="1" customWidth="1"/>
    <col min="15544" max="15545" width="10.33203125" style="1" customWidth="1"/>
    <col min="15546" max="15546" width="0.44140625" style="1" customWidth="1"/>
    <col min="15547" max="15547" width="6.44140625" style="1" customWidth="1"/>
    <col min="15548" max="15548" width="9.6640625" style="1" customWidth="1"/>
    <col min="15549" max="15550" width="10.33203125" style="1" customWidth="1"/>
    <col min="15551" max="15551" width="9.109375" style="1" customWidth="1"/>
    <col min="15552" max="15553" width="10.33203125" style="1" customWidth="1"/>
    <col min="15554" max="15554" width="9.109375" style="1" customWidth="1"/>
    <col min="15555" max="15556" width="10.33203125" style="1" customWidth="1"/>
    <col min="15557" max="15557" width="9.33203125" style="1" customWidth="1"/>
    <col min="15558" max="15559" width="11.33203125" style="1" customWidth="1"/>
    <col min="15560" max="15560" width="0.33203125" style="1" customWidth="1"/>
    <col min="15561" max="15561" width="6.44140625" style="1" customWidth="1"/>
    <col min="15562" max="15562" width="9.88671875" style="1" customWidth="1"/>
    <col min="15563" max="15564" width="11" style="1" customWidth="1"/>
    <col min="15565" max="15566" width="9.77734375" style="1" customWidth="1"/>
    <col min="15567" max="15567" width="11.33203125" style="1" customWidth="1"/>
    <col min="15568" max="15571" width="10.21875" style="1" customWidth="1"/>
    <col min="15572" max="15573" width="11" style="1" customWidth="1"/>
    <col min="15574" max="15574" width="1" style="1" customWidth="1"/>
    <col min="15575" max="15575" width="6.44140625" style="1" customWidth="1"/>
    <col min="15576" max="15581" width="10.109375" style="1" customWidth="1"/>
    <col min="15582" max="15584" width="10.33203125" style="1" customWidth="1"/>
    <col min="15585" max="15587" width="11.33203125" style="1" customWidth="1"/>
    <col min="15588" max="15588" width="1" style="1" customWidth="1"/>
    <col min="15589" max="15589" width="0.77734375" style="1" customWidth="1"/>
    <col min="15590" max="15590" width="6.44140625" style="1" customWidth="1"/>
    <col min="15591" max="15593" width="11.33203125" style="1" customWidth="1"/>
    <col min="15594" max="15596" width="12.21875" style="1" customWidth="1"/>
    <col min="15597" max="15597" width="9.6640625" style="1" customWidth="1"/>
    <col min="15598" max="15599" width="11.44140625" style="1" customWidth="1"/>
    <col min="15600" max="15631" width="9.6640625" style="1" customWidth="1"/>
    <col min="15632" max="15718" width="8.88671875" style="1"/>
    <col min="15719" max="15719" width="6.33203125" style="1" customWidth="1"/>
    <col min="15720" max="15720" width="9.6640625" style="1" customWidth="1"/>
    <col min="15721" max="15722" width="11.33203125" style="1" customWidth="1"/>
    <col min="15723" max="15723" width="9.6640625" style="1" customWidth="1"/>
    <col min="15724" max="15725" width="10.33203125" style="1" customWidth="1"/>
    <col min="15726" max="15726" width="9.6640625" style="1" customWidth="1"/>
    <col min="15727" max="15728" width="10.21875" style="1" customWidth="1"/>
    <col min="15729" max="15729" width="9.6640625" style="1" customWidth="1"/>
    <col min="15730" max="15731" width="10.33203125" style="1" customWidth="1"/>
    <col min="15732" max="15732" width="0.44140625" style="1" customWidth="1"/>
    <col min="15733" max="15733" width="6.44140625" style="1" customWidth="1"/>
    <col min="15734" max="15734" width="9.6640625" style="1" customWidth="1"/>
    <col min="15735" max="15739" width="10.33203125" style="1" customWidth="1"/>
    <col min="15740" max="15740" width="9.6640625" style="1" customWidth="1"/>
    <col min="15741" max="15742" width="10.33203125" style="1" customWidth="1"/>
    <col min="15743" max="15743" width="9.6640625" style="1" customWidth="1"/>
    <col min="15744" max="15745" width="10.33203125" style="1" customWidth="1"/>
    <col min="15746" max="15746" width="0.77734375" style="1" customWidth="1"/>
    <col min="15747" max="15747" width="6.44140625" style="1" customWidth="1"/>
    <col min="15748" max="15748" width="9.6640625" style="1" customWidth="1"/>
    <col min="15749" max="15750" width="11.33203125" style="1" customWidth="1"/>
    <col min="15751" max="15751" width="9.6640625" style="1" customWidth="1"/>
    <col min="15752" max="15753" width="10.33203125" style="1" customWidth="1"/>
    <col min="15754" max="15754" width="9.6640625" style="1" customWidth="1"/>
    <col min="15755" max="15756" width="10.33203125" style="1" customWidth="1"/>
    <col min="15757" max="15757" width="9.6640625" style="1" customWidth="1"/>
    <col min="15758" max="15759" width="10.33203125" style="1" customWidth="1"/>
    <col min="15760" max="15760" width="1.109375" style="1" customWidth="1"/>
    <col min="15761" max="15761" width="6.44140625" style="1" customWidth="1"/>
    <col min="15762" max="15762" width="9.6640625" style="1" customWidth="1"/>
    <col min="15763" max="15764" width="11.21875" style="1" customWidth="1"/>
    <col min="15765" max="15765" width="9.6640625" style="1" customWidth="1"/>
    <col min="15766" max="15767" width="11.33203125" style="1" customWidth="1"/>
    <col min="15768" max="15768" width="9.109375" style="1" customWidth="1"/>
    <col min="15769" max="15769" width="11.33203125" style="1" customWidth="1"/>
    <col min="15770" max="15770" width="11.21875" style="1" customWidth="1"/>
    <col min="15771" max="15771" width="9.44140625" style="1" customWidth="1"/>
    <col min="15772" max="15773" width="10.33203125" style="1" customWidth="1"/>
    <col min="15774" max="15774" width="0.77734375" style="1" customWidth="1"/>
    <col min="15775" max="15775" width="6.44140625" style="1" customWidth="1"/>
    <col min="15776" max="15776" width="9.6640625" style="1" customWidth="1"/>
    <col min="15777" max="15777" width="10.6640625" style="1" customWidth="1"/>
    <col min="15778" max="15778" width="11.109375" style="1" customWidth="1"/>
    <col min="15779" max="15779" width="9.6640625" style="1" customWidth="1"/>
    <col min="15780" max="15781" width="11.33203125" style="1" customWidth="1"/>
    <col min="15782" max="15782" width="9.6640625" style="1" customWidth="1"/>
    <col min="15783" max="15784" width="10.21875" style="1" customWidth="1"/>
    <col min="15785" max="15785" width="9.6640625" style="1" customWidth="1"/>
    <col min="15786" max="15787" width="10.21875" style="1" customWidth="1"/>
    <col min="15788" max="15788" width="0.6640625" style="1" customWidth="1"/>
    <col min="15789" max="15789" width="6.33203125" style="1" customWidth="1"/>
    <col min="15790" max="15790" width="9.6640625" style="1" customWidth="1"/>
    <col min="15791" max="15792" width="10.33203125" style="1" customWidth="1"/>
    <col min="15793" max="15793" width="9.77734375" style="1" customWidth="1"/>
    <col min="15794" max="15795" width="11.33203125" style="1" customWidth="1"/>
    <col min="15796" max="15796" width="9.6640625" style="1" customWidth="1"/>
    <col min="15797" max="15798" width="10.33203125" style="1" customWidth="1"/>
    <col min="15799" max="15799" width="9.6640625" style="1" customWidth="1"/>
    <col min="15800" max="15801" width="10.33203125" style="1" customWidth="1"/>
    <col min="15802" max="15802" width="0.44140625" style="1" customWidth="1"/>
    <col min="15803" max="15803" width="6.44140625" style="1" customWidth="1"/>
    <col min="15804" max="15804" width="9.6640625" style="1" customWidth="1"/>
    <col min="15805" max="15806" width="10.33203125" style="1" customWidth="1"/>
    <col min="15807" max="15807" width="9.109375" style="1" customWidth="1"/>
    <col min="15808" max="15809" width="10.33203125" style="1" customWidth="1"/>
    <col min="15810" max="15810" width="9.109375" style="1" customWidth="1"/>
    <col min="15811" max="15812" width="10.33203125" style="1" customWidth="1"/>
    <col min="15813" max="15813" width="9.33203125" style="1" customWidth="1"/>
    <col min="15814" max="15815" width="11.33203125" style="1" customWidth="1"/>
    <col min="15816" max="15816" width="0.33203125" style="1" customWidth="1"/>
    <col min="15817" max="15817" width="6.44140625" style="1" customWidth="1"/>
    <col min="15818" max="15818" width="9.88671875" style="1" customWidth="1"/>
    <col min="15819" max="15820" width="11" style="1" customWidth="1"/>
    <col min="15821" max="15822" width="9.77734375" style="1" customWidth="1"/>
    <col min="15823" max="15823" width="11.33203125" style="1" customWidth="1"/>
    <col min="15824" max="15827" width="10.21875" style="1" customWidth="1"/>
    <col min="15828" max="15829" width="11" style="1" customWidth="1"/>
    <col min="15830" max="15830" width="1" style="1" customWidth="1"/>
    <col min="15831" max="15831" width="6.44140625" style="1" customWidth="1"/>
    <col min="15832" max="15837" width="10.109375" style="1" customWidth="1"/>
    <col min="15838" max="15840" width="10.33203125" style="1" customWidth="1"/>
    <col min="15841" max="15843" width="11.33203125" style="1" customWidth="1"/>
    <col min="15844" max="15844" width="1" style="1" customWidth="1"/>
    <col min="15845" max="15845" width="0.77734375" style="1" customWidth="1"/>
    <col min="15846" max="15846" width="6.44140625" style="1" customWidth="1"/>
    <col min="15847" max="15849" width="11.33203125" style="1" customWidth="1"/>
    <col min="15850" max="15852" width="12.21875" style="1" customWidth="1"/>
    <col min="15853" max="15853" width="9.6640625" style="1" customWidth="1"/>
    <col min="15854" max="15855" width="11.44140625" style="1" customWidth="1"/>
    <col min="15856" max="15887" width="9.6640625" style="1" customWidth="1"/>
    <col min="15888" max="15974" width="8.88671875" style="1"/>
    <col min="15975" max="15975" width="6.33203125" style="1" customWidth="1"/>
    <col min="15976" max="15976" width="9.6640625" style="1" customWidth="1"/>
    <col min="15977" max="15978" width="11.33203125" style="1" customWidth="1"/>
    <col min="15979" max="15979" width="9.6640625" style="1" customWidth="1"/>
    <col min="15980" max="15981" width="10.33203125" style="1" customWidth="1"/>
    <col min="15982" max="15982" width="9.6640625" style="1" customWidth="1"/>
    <col min="15983" max="15984" width="10.21875" style="1" customWidth="1"/>
    <col min="15985" max="15985" width="9.6640625" style="1" customWidth="1"/>
    <col min="15986" max="15987" width="10.33203125" style="1" customWidth="1"/>
    <col min="15988" max="15988" width="0.44140625" style="1" customWidth="1"/>
    <col min="15989" max="15989" width="6.44140625" style="1" customWidth="1"/>
    <col min="15990" max="15990" width="9.6640625" style="1" customWidth="1"/>
    <col min="15991" max="15995" width="10.33203125" style="1" customWidth="1"/>
    <col min="15996" max="15996" width="9.6640625" style="1" customWidth="1"/>
    <col min="15997" max="15998" width="10.33203125" style="1" customWidth="1"/>
    <col min="15999" max="15999" width="9.6640625" style="1" customWidth="1"/>
    <col min="16000" max="16001" width="10.33203125" style="1" customWidth="1"/>
    <col min="16002" max="16002" width="0.77734375" style="1" customWidth="1"/>
    <col min="16003" max="16003" width="6.44140625" style="1" customWidth="1"/>
    <col min="16004" max="16004" width="9.6640625" style="1" customWidth="1"/>
    <col min="16005" max="16006" width="11.33203125" style="1" customWidth="1"/>
    <col min="16007" max="16007" width="9.6640625" style="1" customWidth="1"/>
    <col min="16008" max="16009" width="10.33203125" style="1" customWidth="1"/>
    <col min="16010" max="16010" width="9.6640625" style="1" customWidth="1"/>
    <col min="16011" max="16012" width="10.33203125" style="1" customWidth="1"/>
    <col min="16013" max="16013" width="9.6640625" style="1" customWidth="1"/>
    <col min="16014" max="16015" width="10.33203125" style="1" customWidth="1"/>
    <col min="16016" max="16016" width="1.109375" style="1" customWidth="1"/>
    <col min="16017" max="16017" width="6.44140625" style="1" customWidth="1"/>
    <col min="16018" max="16018" width="9.6640625" style="1" customWidth="1"/>
    <col min="16019" max="16020" width="11.21875" style="1" customWidth="1"/>
    <col min="16021" max="16021" width="9.6640625" style="1" customWidth="1"/>
    <col min="16022" max="16023" width="11.33203125" style="1" customWidth="1"/>
    <col min="16024" max="16024" width="9.109375" style="1" customWidth="1"/>
    <col min="16025" max="16025" width="11.33203125" style="1" customWidth="1"/>
    <col min="16026" max="16026" width="11.21875" style="1" customWidth="1"/>
    <col min="16027" max="16027" width="9.44140625" style="1" customWidth="1"/>
    <col min="16028" max="16029" width="10.33203125" style="1" customWidth="1"/>
    <col min="16030" max="16030" width="0.77734375" style="1" customWidth="1"/>
    <col min="16031" max="16031" width="6.44140625" style="1" customWidth="1"/>
    <col min="16032" max="16032" width="9.6640625" style="1" customWidth="1"/>
    <col min="16033" max="16033" width="10.6640625" style="1" customWidth="1"/>
    <col min="16034" max="16034" width="11.109375" style="1" customWidth="1"/>
    <col min="16035" max="16035" width="9.6640625" style="1" customWidth="1"/>
    <col min="16036" max="16037" width="11.33203125" style="1" customWidth="1"/>
    <col min="16038" max="16038" width="9.6640625" style="1" customWidth="1"/>
    <col min="16039" max="16040" width="10.21875" style="1" customWidth="1"/>
    <col min="16041" max="16041" width="9.6640625" style="1" customWidth="1"/>
    <col min="16042" max="16043" width="10.21875" style="1" customWidth="1"/>
    <col min="16044" max="16044" width="0.6640625" style="1" customWidth="1"/>
    <col min="16045" max="16045" width="6.33203125" style="1" customWidth="1"/>
    <col min="16046" max="16046" width="9.6640625" style="1" customWidth="1"/>
    <col min="16047" max="16048" width="10.33203125" style="1" customWidth="1"/>
    <col min="16049" max="16049" width="9.77734375" style="1" customWidth="1"/>
    <col min="16050" max="16051" width="11.33203125" style="1" customWidth="1"/>
    <col min="16052" max="16052" width="9.6640625" style="1" customWidth="1"/>
    <col min="16053" max="16054" width="10.33203125" style="1" customWidth="1"/>
    <col min="16055" max="16055" width="9.6640625" style="1" customWidth="1"/>
    <col min="16056" max="16057" width="10.33203125" style="1" customWidth="1"/>
    <col min="16058" max="16058" width="0.44140625" style="1" customWidth="1"/>
    <col min="16059" max="16059" width="6.44140625" style="1" customWidth="1"/>
    <col min="16060" max="16060" width="9.6640625" style="1" customWidth="1"/>
    <col min="16061" max="16062" width="10.33203125" style="1" customWidth="1"/>
    <col min="16063" max="16063" width="9.109375" style="1" customWidth="1"/>
    <col min="16064" max="16065" width="10.33203125" style="1" customWidth="1"/>
    <col min="16066" max="16066" width="9.109375" style="1" customWidth="1"/>
    <col min="16067" max="16068" width="10.33203125" style="1" customWidth="1"/>
    <col min="16069" max="16069" width="9.33203125" style="1" customWidth="1"/>
    <col min="16070" max="16071" width="11.33203125" style="1" customWidth="1"/>
    <col min="16072" max="16072" width="0.33203125" style="1" customWidth="1"/>
    <col min="16073" max="16073" width="6.44140625" style="1" customWidth="1"/>
    <col min="16074" max="16074" width="9.88671875" style="1" customWidth="1"/>
    <col min="16075" max="16076" width="11" style="1" customWidth="1"/>
    <col min="16077" max="16078" width="9.77734375" style="1" customWidth="1"/>
    <col min="16079" max="16079" width="11.33203125" style="1" customWidth="1"/>
    <col min="16080" max="16083" width="10.21875" style="1" customWidth="1"/>
    <col min="16084" max="16085" width="11" style="1" customWidth="1"/>
    <col min="16086" max="16086" width="1" style="1" customWidth="1"/>
    <col min="16087" max="16087" width="6.44140625" style="1" customWidth="1"/>
    <col min="16088" max="16093" width="10.109375" style="1" customWidth="1"/>
    <col min="16094" max="16096" width="10.33203125" style="1" customWidth="1"/>
    <col min="16097" max="16099" width="11.33203125" style="1" customWidth="1"/>
    <col min="16100" max="16100" width="1" style="1" customWidth="1"/>
    <col min="16101" max="16101" width="0.77734375" style="1" customWidth="1"/>
    <col min="16102" max="16102" width="6.44140625" style="1" customWidth="1"/>
    <col min="16103" max="16105" width="11.33203125" style="1" customWidth="1"/>
    <col min="16106" max="16108" width="12.21875" style="1" customWidth="1"/>
    <col min="16109" max="16109" width="9.6640625" style="1" customWidth="1"/>
    <col min="16110" max="16111" width="11.44140625" style="1" customWidth="1"/>
    <col min="16112" max="16143" width="9.6640625" style="1" customWidth="1"/>
    <col min="16144" max="16384" width="8.88671875" style="1"/>
  </cols>
  <sheetData>
    <row r="1" spans="1:102" s="20" customFormat="1" ht="18.75" customHeight="1" x14ac:dyDescent="0.2">
      <c r="A1" s="21" t="s">
        <v>66</v>
      </c>
      <c r="B1" s="21"/>
      <c r="C1" s="21"/>
      <c r="D1" s="21"/>
      <c r="E1" s="21"/>
      <c r="F1" s="21"/>
      <c r="G1" s="21"/>
      <c r="H1" s="21"/>
      <c r="I1" s="21"/>
      <c r="J1" s="21"/>
      <c r="K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</row>
    <row r="2" spans="1:102" s="20" customFormat="1" ht="13.5" customHeight="1" x14ac:dyDescent="0.2">
      <c r="A2" s="22" t="s">
        <v>24</v>
      </c>
      <c r="B2" s="22"/>
      <c r="C2" s="21"/>
      <c r="D2" s="21"/>
      <c r="E2" s="21"/>
      <c r="F2" s="21"/>
      <c r="G2" s="21"/>
      <c r="H2" s="21"/>
      <c r="I2" s="21"/>
      <c r="J2" s="21"/>
      <c r="K2" s="21"/>
      <c r="Z2" s="22"/>
      <c r="AA2" s="22"/>
      <c r="AB2" s="21"/>
      <c r="AC2" s="21"/>
      <c r="AD2" s="21"/>
      <c r="AE2" s="21"/>
      <c r="AF2" s="21"/>
      <c r="AG2" s="21"/>
      <c r="AH2" s="21"/>
      <c r="AI2" s="21"/>
      <c r="AJ2" s="21"/>
      <c r="AY2" s="22"/>
      <c r="AZ2" s="22"/>
      <c r="BA2" s="21"/>
      <c r="BB2" s="21"/>
      <c r="BC2" s="21"/>
      <c r="BD2" s="21"/>
      <c r="BE2" s="21"/>
      <c r="BF2" s="21"/>
      <c r="BG2" s="21"/>
      <c r="BH2" s="21"/>
      <c r="BI2" s="21"/>
      <c r="BX2" s="22"/>
      <c r="BY2" s="22"/>
      <c r="BZ2" s="21"/>
      <c r="CA2" s="21"/>
      <c r="CB2" s="21"/>
      <c r="CC2" s="21"/>
      <c r="CD2" s="21"/>
      <c r="CE2" s="21"/>
      <c r="CF2" s="21"/>
      <c r="CG2" s="21"/>
      <c r="CH2" s="21"/>
    </row>
    <row r="3" spans="1:102" s="3" customFormat="1" ht="13.5" customHeight="1" x14ac:dyDescent="0.2">
      <c r="A3" s="19" t="s">
        <v>25</v>
      </c>
      <c r="B3" s="19"/>
      <c r="C3" s="6"/>
      <c r="L3" s="6"/>
      <c r="M3" s="6"/>
      <c r="N3" s="6"/>
      <c r="O3" s="6"/>
      <c r="P3" s="6"/>
      <c r="Q3" s="6"/>
      <c r="Z3" s="19" t="s">
        <v>40</v>
      </c>
      <c r="AA3" s="19"/>
      <c r="AB3" s="6"/>
      <c r="AK3" s="6"/>
      <c r="AL3" s="6"/>
      <c r="AM3" s="6"/>
      <c r="AN3" s="6"/>
      <c r="AO3" s="6"/>
      <c r="AP3" s="6"/>
      <c r="AY3" s="19" t="s">
        <v>41</v>
      </c>
      <c r="AZ3" s="19"/>
      <c r="BA3" s="6"/>
      <c r="BB3" s="6"/>
      <c r="BC3" s="6"/>
      <c r="BJ3" s="6"/>
      <c r="BK3" s="6"/>
      <c r="BL3" s="6"/>
      <c r="BM3" s="6"/>
      <c r="BN3" s="6"/>
      <c r="BO3" s="6"/>
      <c r="BX3" s="19" t="s">
        <v>42</v>
      </c>
      <c r="BY3" s="19"/>
      <c r="BZ3" s="6"/>
      <c r="CI3" s="6"/>
      <c r="CJ3" s="6"/>
      <c r="CK3" s="6"/>
      <c r="CL3" s="6"/>
      <c r="CM3" s="6"/>
      <c r="CN3" s="6"/>
    </row>
    <row r="4" spans="1:102" s="17" customFormat="1" ht="15" customHeight="1" x14ac:dyDescent="0.2">
      <c r="A4" s="33" t="s">
        <v>26</v>
      </c>
      <c r="B4" s="18"/>
      <c r="C4" s="18"/>
      <c r="D4" s="18"/>
      <c r="E4" s="18"/>
      <c r="F4" s="18"/>
      <c r="G4" s="52" t="s">
        <v>43</v>
      </c>
      <c r="H4" s="52"/>
      <c r="I4" s="23"/>
      <c r="J4" s="23"/>
      <c r="K4" s="23"/>
      <c r="L4" s="53" t="s">
        <v>29</v>
      </c>
      <c r="M4" s="53"/>
      <c r="N4" s="53"/>
      <c r="O4" s="53"/>
      <c r="P4" s="25"/>
      <c r="Q4" s="24"/>
      <c r="R4" s="24"/>
      <c r="S4" s="41"/>
      <c r="T4" s="41"/>
      <c r="U4" s="52" t="s">
        <v>37</v>
      </c>
      <c r="V4" s="52"/>
      <c r="W4" s="23"/>
      <c r="X4" s="52" t="s">
        <v>38</v>
      </c>
      <c r="Y4" s="52"/>
      <c r="Z4" s="33" t="s">
        <v>26</v>
      </c>
      <c r="AA4" s="18"/>
      <c r="AB4" s="18"/>
      <c r="AC4" s="18"/>
      <c r="AD4" s="18"/>
      <c r="AE4" s="18"/>
      <c r="AF4" s="52" t="s">
        <v>43</v>
      </c>
      <c r="AG4" s="52"/>
      <c r="AH4" s="23"/>
      <c r="AI4" s="23"/>
      <c r="AJ4" s="23"/>
      <c r="AK4" s="53" t="s">
        <v>29</v>
      </c>
      <c r="AL4" s="53"/>
      <c r="AM4" s="53"/>
      <c r="AN4" s="53"/>
      <c r="AO4" s="24"/>
      <c r="AP4" s="24"/>
      <c r="AQ4" s="24"/>
      <c r="AR4" s="14"/>
      <c r="AS4" s="43"/>
      <c r="AT4" s="52" t="s">
        <v>65</v>
      </c>
      <c r="AU4" s="54"/>
      <c r="AV4" s="23"/>
      <c r="AW4" s="52" t="s">
        <v>38</v>
      </c>
      <c r="AX4" s="52"/>
      <c r="AY4" s="33" t="s">
        <v>26</v>
      </c>
      <c r="AZ4" s="18"/>
      <c r="BA4" s="18"/>
      <c r="BB4" s="18"/>
      <c r="BC4" s="18"/>
      <c r="BD4" s="18"/>
      <c r="BE4" s="52" t="s">
        <v>43</v>
      </c>
      <c r="BF4" s="52"/>
      <c r="BG4" s="23"/>
      <c r="BH4" s="23"/>
      <c r="BI4" s="23"/>
      <c r="BJ4" s="53" t="s">
        <v>29</v>
      </c>
      <c r="BK4" s="53"/>
      <c r="BL4" s="53"/>
      <c r="BM4" s="53"/>
      <c r="BN4" s="25"/>
      <c r="BO4" s="24"/>
      <c r="BP4" s="24"/>
      <c r="BQ4" s="41"/>
      <c r="BR4" s="41"/>
      <c r="BS4" s="52" t="s">
        <v>37</v>
      </c>
      <c r="BT4" s="52"/>
      <c r="BU4" s="23"/>
      <c r="BV4" s="52" t="s">
        <v>38</v>
      </c>
      <c r="BW4" s="52"/>
      <c r="BX4" s="33" t="s">
        <v>26</v>
      </c>
      <c r="BY4" s="18"/>
      <c r="BZ4" s="18"/>
      <c r="CA4" s="18"/>
      <c r="CB4" s="18"/>
      <c r="CC4" s="18"/>
      <c r="CD4" s="52" t="s">
        <v>43</v>
      </c>
      <c r="CE4" s="52"/>
      <c r="CF4" s="23"/>
      <c r="CG4" s="23"/>
      <c r="CH4" s="23"/>
      <c r="CI4" s="53" t="s">
        <v>29</v>
      </c>
      <c r="CJ4" s="53"/>
      <c r="CK4" s="53"/>
      <c r="CL4" s="53"/>
      <c r="CM4" s="25"/>
      <c r="CN4" s="24"/>
      <c r="CO4" s="24"/>
      <c r="CP4" s="41"/>
      <c r="CQ4" s="41"/>
      <c r="CR4" s="52" t="s">
        <v>37</v>
      </c>
      <c r="CS4" s="52"/>
      <c r="CT4" s="23"/>
      <c r="CU4" s="52" t="s">
        <v>38</v>
      </c>
      <c r="CV4" s="52"/>
      <c r="CW4" s="15"/>
      <c r="CX4" s="18"/>
    </row>
    <row r="5" spans="1:102" s="17" customFormat="1" ht="18.75" customHeight="1" x14ac:dyDescent="0.15">
      <c r="A5" s="18"/>
      <c r="B5" s="18"/>
      <c r="C5" s="51" t="s">
        <v>28</v>
      </c>
      <c r="D5" s="14"/>
      <c r="E5" s="47" t="s">
        <v>45</v>
      </c>
      <c r="F5" s="14"/>
      <c r="G5" s="48" t="s">
        <v>34</v>
      </c>
      <c r="H5" s="48" t="s">
        <v>32</v>
      </c>
      <c r="I5" s="14"/>
      <c r="J5" s="14"/>
      <c r="K5" s="14"/>
      <c r="L5" s="49" t="s">
        <v>30</v>
      </c>
      <c r="M5" s="49" t="s">
        <v>31</v>
      </c>
      <c r="N5" s="44"/>
      <c r="O5" s="48" t="s">
        <v>33</v>
      </c>
      <c r="P5" s="42"/>
      <c r="Q5" s="47" t="s">
        <v>46</v>
      </c>
      <c r="R5" s="24"/>
      <c r="S5" s="47" t="s">
        <v>47</v>
      </c>
      <c r="T5" s="24"/>
      <c r="U5" s="48" t="s">
        <v>48</v>
      </c>
      <c r="V5" s="49" t="s">
        <v>49</v>
      </c>
      <c r="W5" s="23"/>
      <c r="X5" s="48" t="s">
        <v>35</v>
      </c>
      <c r="Y5" s="48" t="s">
        <v>36</v>
      </c>
      <c r="Z5" s="18"/>
      <c r="AA5" s="18"/>
      <c r="AB5" s="51" t="s">
        <v>28</v>
      </c>
      <c r="AC5" s="14"/>
      <c r="AD5" s="47" t="s">
        <v>45</v>
      </c>
      <c r="AE5" s="14"/>
      <c r="AF5" s="48" t="s">
        <v>34</v>
      </c>
      <c r="AG5" s="48" t="s">
        <v>32</v>
      </c>
      <c r="AH5" s="14"/>
      <c r="AI5" s="14"/>
      <c r="AJ5" s="14"/>
      <c r="AK5" s="49" t="s">
        <v>30</v>
      </c>
      <c r="AL5" s="49" t="s">
        <v>31</v>
      </c>
      <c r="AM5" s="44"/>
      <c r="AN5" s="48" t="s">
        <v>33</v>
      </c>
      <c r="AO5" s="42"/>
      <c r="AP5" s="47" t="s">
        <v>46</v>
      </c>
      <c r="AQ5" s="24"/>
      <c r="AR5" s="47" t="s">
        <v>47</v>
      </c>
      <c r="AS5" s="24"/>
      <c r="AT5" s="48" t="s">
        <v>48</v>
      </c>
      <c r="AU5" s="49" t="s">
        <v>49</v>
      </c>
      <c r="AV5" s="23"/>
      <c r="AW5" s="48" t="s">
        <v>35</v>
      </c>
      <c r="AX5" s="48" t="s">
        <v>36</v>
      </c>
      <c r="AY5" s="18"/>
      <c r="AZ5" s="18"/>
      <c r="BA5" s="51" t="s">
        <v>28</v>
      </c>
      <c r="BB5" s="14"/>
      <c r="BC5" s="47" t="s">
        <v>45</v>
      </c>
      <c r="BD5" s="14"/>
      <c r="BE5" s="48" t="s">
        <v>34</v>
      </c>
      <c r="BF5" s="48" t="s">
        <v>32</v>
      </c>
      <c r="BG5" s="14"/>
      <c r="BH5" s="14"/>
      <c r="BI5" s="14"/>
      <c r="BJ5" s="49" t="s">
        <v>30</v>
      </c>
      <c r="BK5" s="49" t="s">
        <v>31</v>
      </c>
      <c r="BL5" s="44"/>
      <c r="BM5" s="48" t="s">
        <v>33</v>
      </c>
      <c r="BN5" s="42"/>
      <c r="BO5" s="47" t="s">
        <v>46</v>
      </c>
      <c r="BP5" s="24"/>
      <c r="BQ5" s="47" t="s">
        <v>47</v>
      </c>
      <c r="BR5" s="24"/>
      <c r="BS5" s="48" t="s">
        <v>48</v>
      </c>
      <c r="BT5" s="49" t="s">
        <v>49</v>
      </c>
      <c r="BU5" s="23"/>
      <c r="BV5" s="48" t="s">
        <v>35</v>
      </c>
      <c r="BW5" s="48" t="s">
        <v>36</v>
      </c>
      <c r="BX5" s="18"/>
      <c r="BY5" s="18"/>
      <c r="BZ5" s="51" t="s">
        <v>28</v>
      </c>
      <c r="CA5" s="14"/>
      <c r="CB5" s="47" t="s">
        <v>45</v>
      </c>
      <c r="CC5" s="14"/>
      <c r="CD5" s="48" t="s">
        <v>34</v>
      </c>
      <c r="CE5" s="48" t="s">
        <v>32</v>
      </c>
      <c r="CF5" s="14"/>
      <c r="CG5" s="14"/>
      <c r="CH5" s="14"/>
      <c r="CI5" s="49" t="s">
        <v>30</v>
      </c>
      <c r="CJ5" s="49" t="s">
        <v>31</v>
      </c>
      <c r="CK5" s="44"/>
      <c r="CL5" s="48" t="s">
        <v>33</v>
      </c>
      <c r="CM5" s="42"/>
      <c r="CN5" s="47" t="s">
        <v>46</v>
      </c>
      <c r="CO5" s="24"/>
      <c r="CP5" s="47" t="s">
        <v>47</v>
      </c>
      <c r="CQ5" s="24"/>
      <c r="CR5" s="48" t="s">
        <v>48</v>
      </c>
      <c r="CS5" s="49" t="s">
        <v>49</v>
      </c>
      <c r="CT5" s="23"/>
      <c r="CU5" s="48" t="s">
        <v>35</v>
      </c>
      <c r="CV5" s="48" t="s">
        <v>36</v>
      </c>
      <c r="CW5" s="24"/>
      <c r="CX5" s="18"/>
    </row>
    <row r="6" spans="1:102" s="12" customFormat="1" ht="18.75" customHeight="1" x14ac:dyDescent="0.15">
      <c r="A6" s="16"/>
      <c r="B6" s="16"/>
      <c r="C6" s="51"/>
      <c r="D6" s="14"/>
      <c r="E6" s="47"/>
      <c r="F6" s="14"/>
      <c r="G6" s="47"/>
      <c r="H6" s="51"/>
      <c r="I6" s="26"/>
      <c r="J6" s="14" t="s">
        <v>27</v>
      </c>
      <c r="K6" s="26"/>
      <c r="L6" s="50"/>
      <c r="M6" s="50"/>
      <c r="N6" s="24" t="s">
        <v>39</v>
      </c>
      <c r="O6" s="47"/>
      <c r="P6" s="42"/>
      <c r="Q6" s="47"/>
      <c r="R6" s="24"/>
      <c r="S6" s="47"/>
      <c r="T6" s="24"/>
      <c r="U6" s="47"/>
      <c r="V6" s="50"/>
      <c r="W6" s="27"/>
      <c r="X6" s="51"/>
      <c r="Y6" s="51"/>
      <c r="Z6" s="16"/>
      <c r="AA6" s="16"/>
      <c r="AB6" s="51"/>
      <c r="AC6" s="14"/>
      <c r="AD6" s="47"/>
      <c r="AE6" s="14"/>
      <c r="AF6" s="47"/>
      <c r="AG6" s="51"/>
      <c r="AH6" s="26"/>
      <c r="AI6" s="14" t="s">
        <v>27</v>
      </c>
      <c r="AJ6" s="26"/>
      <c r="AK6" s="50"/>
      <c r="AL6" s="50"/>
      <c r="AM6" s="24" t="s">
        <v>39</v>
      </c>
      <c r="AN6" s="47"/>
      <c r="AO6" s="42"/>
      <c r="AP6" s="47"/>
      <c r="AQ6" s="24"/>
      <c r="AR6" s="47"/>
      <c r="AS6" s="24"/>
      <c r="AT6" s="47"/>
      <c r="AU6" s="50"/>
      <c r="AV6" s="27"/>
      <c r="AW6" s="51"/>
      <c r="AX6" s="51"/>
      <c r="AY6" s="16"/>
      <c r="AZ6" s="16"/>
      <c r="BA6" s="51"/>
      <c r="BB6" s="14"/>
      <c r="BC6" s="47"/>
      <c r="BD6" s="14"/>
      <c r="BE6" s="47"/>
      <c r="BF6" s="51"/>
      <c r="BG6" s="26"/>
      <c r="BH6" s="14" t="s">
        <v>27</v>
      </c>
      <c r="BI6" s="26"/>
      <c r="BJ6" s="50"/>
      <c r="BK6" s="50"/>
      <c r="BL6" s="24" t="s">
        <v>39</v>
      </c>
      <c r="BM6" s="47"/>
      <c r="BN6" s="42"/>
      <c r="BO6" s="47"/>
      <c r="BP6" s="24"/>
      <c r="BQ6" s="47"/>
      <c r="BR6" s="24"/>
      <c r="BS6" s="47"/>
      <c r="BT6" s="50"/>
      <c r="BU6" s="27"/>
      <c r="BV6" s="51"/>
      <c r="BW6" s="51"/>
      <c r="BX6" s="16"/>
      <c r="BY6" s="16"/>
      <c r="BZ6" s="51"/>
      <c r="CA6" s="14"/>
      <c r="CB6" s="47"/>
      <c r="CC6" s="14"/>
      <c r="CD6" s="47"/>
      <c r="CE6" s="51"/>
      <c r="CF6" s="26"/>
      <c r="CG6" s="14" t="s">
        <v>27</v>
      </c>
      <c r="CH6" s="26"/>
      <c r="CI6" s="50"/>
      <c r="CJ6" s="50"/>
      <c r="CK6" s="24" t="s">
        <v>39</v>
      </c>
      <c r="CL6" s="47"/>
      <c r="CM6" s="42"/>
      <c r="CN6" s="47"/>
      <c r="CO6" s="24"/>
      <c r="CP6" s="47"/>
      <c r="CQ6" s="24"/>
      <c r="CR6" s="47"/>
      <c r="CS6" s="50"/>
      <c r="CT6" s="27"/>
      <c r="CU6" s="51"/>
      <c r="CV6" s="51"/>
      <c r="CW6" s="14"/>
      <c r="CX6" s="13"/>
    </row>
    <row r="7" spans="1:102" s="39" customFormat="1" ht="13.5" customHeight="1" x14ac:dyDescent="0.2">
      <c r="A7" s="34"/>
      <c r="B7" s="34"/>
      <c r="C7" s="35" t="s">
        <v>58</v>
      </c>
      <c r="D7" s="36"/>
      <c r="E7" s="35" t="s">
        <v>59</v>
      </c>
      <c r="F7" s="36"/>
      <c r="G7" s="35" t="s">
        <v>60</v>
      </c>
      <c r="H7" s="35" t="s">
        <v>61</v>
      </c>
      <c r="I7" s="36"/>
      <c r="J7" s="35" t="s">
        <v>62</v>
      </c>
      <c r="K7" s="36"/>
      <c r="L7" s="35" t="s">
        <v>63</v>
      </c>
      <c r="M7" s="35" t="s">
        <v>64</v>
      </c>
      <c r="N7" s="37" t="s">
        <v>50</v>
      </c>
      <c r="O7" s="35" t="s">
        <v>51</v>
      </c>
      <c r="P7" s="41"/>
      <c r="Q7" s="35" t="s">
        <v>52</v>
      </c>
      <c r="R7" s="36"/>
      <c r="S7" s="35" t="s">
        <v>53</v>
      </c>
      <c r="T7" s="36"/>
      <c r="U7" s="37" t="s">
        <v>54</v>
      </c>
      <c r="V7" s="35" t="s">
        <v>55</v>
      </c>
      <c r="W7" s="45"/>
      <c r="X7" s="35" t="s">
        <v>56</v>
      </c>
      <c r="Y7" s="35" t="s">
        <v>57</v>
      </c>
      <c r="Z7" s="34"/>
      <c r="AA7" s="34"/>
      <c r="AB7" s="35" t="s">
        <v>58</v>
      </c>
      <c r="AC7" s="36"/>
      <c r="AD7" s="35" t="s">
        <v>59</v>
      </c>
      <c r="AE7" s="36"/>
      <c r="AF7" s="35" t="s">
        <v>60</v>
      </c>
      <c r="AG7" s="35" t="s">
        <v>61</v>
      </c>
      <c r="AH7" s="36"/>
      <c r="AI7" s="35" t="s">
        <v>62</v>
      </c>
      <c r="AJ7" s="36"/>
      <c r="AK7" s="35" t="s">
        <v>63</v>
      </c>
      <c r="AL7" s="35" t="s">
        <v>64</v>
      </c>
      <c r="AM7" s="37" t="s">
        <v>50</v>
      </c>
      <c r="AN7" s="35" t="s">
        <v>51</v>
      </c>
      <c r="AO7" s="41"/>
      <c r="AP7" s="35" t="s">
        <v>52</v>
      </c>
      <c r="AQ7" s="36"/>
      <c r="AR7" s="35" t="s">
        <v>53</v>
      </c>
      <c r="AS7" s="36"/>
      <c r="AT7" s="37" t="s">
        <v>54</v>
      </c>
      <c r="AU7" s="35" t="s">
        <v>55</v>
      </c>
      <c r="AV7" s="45"/>
      <c r="AW7" s="35" t="s">
        <v>56</v>
      </c>
      <c r="AX7" s="35" t="s">
        <v>57</v>
      </c>
      <c r="AY7" s="34"/>
      <c r="AZ7" s="34"/>
      <c r="BA7" s="35" t="s">
        <v>58</v>
      </c>
      <c r="BB7" s="36"/>
      <c r="BC7" s="35" t="s">
        <v>59</v>
      </c>
      <c r="BD7" s="36"/>
      <c r="BE7" s="35" t="s">
        <v>60</v>
      </c>
      <c r="BF7" s="35" t="s">
        <v>61</v>
      </c>
      <c r="BG7" s="36"/>
      <c r="BH7" s="35" t="s">
        <v>62</v>
      </c>
      <c r="BI7" s="36"/>
      <c r="BJ7" s="35" t="s">
        <v>63</v>
      </c>
      <c r="BK7" s="35" t="s">
        <v>64</v>
      </c>
      <c r="BL7" s="37" t="s">
        <v>50</v>
      </c>
      <c r="BM7" s="35" t="s">
        <v>51</v>
      </c>
      <c r="BN7" s="41"/>
      <c r="BO7" s="35" t="s">
        <v>52</v>
      </c>
      <c r="BP7" s="36"/>
      <c r="BQ7" s="35" t="s">
        <v>53</v>
      </c>
      <c r="BR7" s="36"/>
      <c r="BS7" s="37" t="s">
        <v>54</v>
      </c>
      <c r="BT7" s="35" t="s">
        <v>55</v>
      </c>
      <c r="BU7" s="45"/>
      <c r="BV7" s="35" t="s">
        <v>56</v>
      </c>
      <c r="BW7" s="35" t="s">
        <v>57</v>
      </c>
      <c r="BX7" s="34"/>
      <c r="BY7" s="34"/>
      <c r="BZ7" s="35" t="s">
        <v>58</v>
      </c>
      <c r="CA7" s="36"/>
      <c r="CB7" s="35" t="s">
        <v>59</v>
      </c>
      <c r="CC7" s="36"/>
      <c r="CD7" s="35" t="s">
        <v>60</v>
      </c>
      <c r="CE7" s="35" t="s">
        <v>61</v>
      </c>
      <c r="CF7" s="36"/>
      <c r="CG7" s="35" t="s">
        <v>62</v>
      </c>
      <c r="CH7" s="36"/>
      <c r="CI7" s="35" t="s">
        <v>63</v>
      </c>
      <c r="CJ7" s="35" t="s">
        <v>64</v>
      </c>
      <c r="CK7" s="37" t="s">
        <v>50</v>
      </c>
      <c r="CL7" s="35" t="s">
        <v>51</v>
      </c>
      <c r="CM7" s="41"/>
      <c r="CN7" s="35" t="s">
        <v>52</v>
      </c>
      <c r="CO7" s="36"/>
      <c r="CP7" s="35" t="s">
        <v>53</v>
      </c>
      <c r="CQ7" s="36"/>
      <c r="CR7" s="37" t="s">
        <v>54</v>
      </c>
      <c r="CS7" s="35" t="s">
        <v>55</v>
      </c>
      <c r="CT7" s="45"/>
      <c r="CU7" s="35" t="s">
        <v>56</v>
      </c>
      <c r="CV7" s="35" t="s">
        <v>57</v>
      </c>
      <c r="CW7" s="36"/>
      <c r="CX7" s="38"/>
    </row>
    <row r="8" spans="1:102" s="7" customFormat="1" ht="18.75" customHeight="1" x14ac:dyDescent="0.2">
      <c r="A8" s="10" t="s">
        <v>23</v>
      </c>
      <c r="B8" s="9"/>
      <c r="C8" s="28">
        <v>20528417</v>
      </c>
      <c r="D8" s="29"/>
      <c r="E8" s="28">
        <f>'[1]4還付未済'!C7</f>
        <v>6993</v>
      </c>
      <c r="F8" s="29"/>
      <c r="G8" s="28">
        <v>20343675</v>
      </c>
      <c r="H8" s="32">
        <f t="shared" ref="H8:H31" si="0">G8/C8*100</f>
        <v>99.100066994936824</v>
      </c>
      <c r="I8" s="29"/>
      <c r="J8" s="30">
        <f>C8-G8</f>
        <v>184742</v>
      </c>
      <c r="K8" s="31"/>
      <c r="L8" s="30">
        <v>5958</v>
      </c>
      <c r="M8" s="30">
        <v>13036</v>
      </c>
      <c r="N8" s="28">
        <f t="shared" ref="N8:N30" si="1">L8+M8</f>
        <v>18994</v>
      </c>
      <c r="O8" s="32">
        <f t="shared" ref="O8:O31" si="2">N8/J8*100</f>
        <v>10.28136536358814</v>
      </c>
      <c r="P8" s="29"/>
      <c r="Q8" s="28">
        <v>13</v>
      </c>
      <c r="R8" s="29"/>
      <c r="S8" s="28">
        <f>J8-E8-N8-Q8</f>
        <v>158742</v>
      </c>
      <c r="T8" s="28"/>
      <c r="U8" s="28">
        <f t="shared" ref="U8:U30" si="3">J8-N8-Q8</f>
        <v>165735</v>
      </c>
      <c r="V8" s="28">
        <v>411</v>
      </c>
      <c r="W8" s="29"/>
      <c r="X8" s="30">
        <f>U8-V8</f>
        <v>165324</v>
      </c>
      <c r="Y8" s="32">
        <f t="shared" ref="Y8:Y31" si="4">X8/C8*100</f>
        <v>0.80534217519061502</v>
      </c>
      <c r="Z8" s="10" t="s">
        <v>23</v>
      </c>
      <c r="AA8" s="9"/>
      <c r="AB8" s="28">
        <v>195533</v>
      </c>
      <c r="AC8" s="29"/>
      <c r="AD8" s="28">
        <f>'[1]4還付未済'!F7</f>
        <v>0</v>
      </c>
      <c r="AE8" s="29"/>
      <c r="AF8" s="28">
        <v>113101</v>
      </c>
      <c r="AG8" s="32">
        <f t="shared" ref="AG8:AG31" si="5">AF8/AB8*100</f>
        <v>57.84241023254387</v>
      </c>
      <c r="AH8" s="29"/>
      <c r="AI8" s="30">
        <f t="shared" ref="AI8:AI30" si="6">AB8-AF8</f>
        <v>82432</v>
      </c>
      <c r="AJ8" s="31"/>
      <c r="AK8" s="30">
        <v>0</v>
      </c>
      <c r="AL8" s="30">
        <v>56</v>
      </c>
      <c r="AM8" s="28">
        <f>AK8+AL8</f>
        <v>56</v>
      </c>
      <c r="AN8" s="32">
        <f t="shared" ref="AN8:AN31" si="7">AM8/AI8*100</f>
        <v>6.7934782608695649E-2</v>
      </c>
      <c r="AO8" s="29"/>
      <c r="AP8" s="28">
        <v>70448</v>
      </c>
      <c r="AQ8" s="29"/>
      <c r="AR8" s="28">
        <f>AI8-AD8-AM8-AP8</f>
        <v>11928</v>
      </c>
      <c r="AS8" s="28"/>
      <c r="AT8" s="28">
        <f t="shared" ref="AT8:AT30" si="8">AI8-AM8-AP8</f>
        <v>11928</v>
      </c>
      <c r="AU8" s="28">
        <v>0</v>
      </c>
      <c r="AV8" s="29"/>
      <c r="AW8" s="30">
        <f>AT8-AU8</f>
        <v>11928</v>
      </c>
      <c r="AX8" s="32">
        <f t="shared" ref="AX8:AX31" si="9">AW8/AB8*100</f>
        <v>6.1002490628180412</v>
      </c>
      <c r="AY8" s="10" t="s">
        <v>23</v>
      </c>
      <c r="AZ8" s="9"/>
      <c r="BA8" s="28">
        <v>398728</v>
      </c>
      <c r="BB8" s="29"/>
      <c r="BC8" s="28">
        <f>'[1]4還付未済'!I7</f>
        <v>703</v>
      </c>
      <c r="BD8" s="29"/>
      <c r="BE8" s="28">
        <v>-703</v>
      </c>
      <c r="BF8" s="46" t="str">
        <f>IF(BE8/BA8&gt;=0,BE8/BA8*100,"-")</f>
        <v>-</v>
      </c>
      <c r="BG8" s="29"/>
      <c r="BH8" s="30">
        <f t="shared" ref="BH8:BH30" si="10">BA8-BE8</f>
        <v>399431</v>
      </c>
      <c r="BI8" s="31"/>
      <c r="BJ8" s="30">
        <v>106802</v>
      </c>
      <c r="BK8" s="30">
        <v>2687</v>
      </c>
      <c r="BL8" s="28">
        <f>BJ8+BK8</f>
        <v>109489</v>
      </c>
      <c r="BM8" s="32">
        <f t="shared" ref="BM8:BM31" si="11">BL8/BH8*100</f>
        <v>27.411242492445503</v>
      </c>
      <c r="BN8" s="29"/>
      <c r="BO8" s="28">
        <v>20483</v>
      </c>
      <c r="BP8" s="29"/>
      <c r="BQ8" s="28">
        <f>BH8-BC8-BL8-BO8</f>
        <v>268756</v>
      </c>
      <c r="BR8" s="28"/>
      <c r="BS8" s="28">
        <f t="shared" ref="BS8:BS30" si="12">BH8-BL8-BO8</f>
        <v>269459</v>
      </c>
      <c r="BT8" s="28">
        <v>5397</v>
      </c>
      <c r="BU8" s="29"/>
      <c r="BV8" s="30">
        <f>BS8-BT8</f>
        <v>264062</v>
      </c>
      <c r="BW8" s="32">
        <f t="shared" ref="BW8:BW31" si="13">BV8/BA8*100</f>
        <v>66.226098994803479</v>
      </c>
      <c r="BX8" s="10" t="s">
        <v>23</v>
      </c>
      <c r="BY8" s="9"/>
      <c r="BZ8" s="28">
        <f t="shared" ref="BZ8:BZ30" si="14">C8+AB8+BA8</f>
        <v>21122678</v>
      </c>
      <c r="CA8" s="29"/>
      <c r="CB8" s="28">
        <f>E8+AD8+BC8</f>
        <v>7696</v>
      </c>
      <c r="CC8" s="29"/>
      <c r="CD8" s="28">
        <f t="shared" ref="CD8:CD30" si="15">G8+AF8+BE8</f>
        <v>20456073</v>
      </c>
      <c r="CE8" s="32">
        <f t="shared" ref="CE8:CE31" si="16">CD8/BZ8*100</f>
        <v>96.844126488128069</v>
      </c>
      <c r="CF8" s="29"/>
      <c r="CG8" s="30">
        <f t="shared" ref="CG8:CG30" si="17">BZ8-CD8</f>
        <v>666605</v>
      </c>
      <c r="CH8" s="31"/>
      <c r="CI8" s="28">
        <f>L8+AK8+BJ8</f>
        <v>112760</v>
      </c>
      <c r="CJ8" s="28">
        <f>M8+AL8+BK8</f>
        <v>15779</v>
      </c>
      <c r="CK8" s="28">
        <f>CI8+CJ8</f>
        <v>128539</v>
      </c>
      <c r="CL8" s="32">
        <f t="shared" ref="CL8:CL31" si="18">CK8/CG8*100</f>
        <v>19.282633643612034</v>
      </c>
      <c r="CM8" s="29"/>
      <c r="CN8" s="28">
        <f t="shared" ref="CN8:CN30" si="19">Q8+AP8+BO8</f>
        <v>90944</v>
      </c>
      <c r="CO8" s="29"/>
      <c r="CP8" s="28">
        <f>S8+AR8+BQ8</f>
        <v>439426</v>
      </c>
      <c r="CQ8" s="28"/>
      <c r="CR8" s="28">
        <f t="shared" ref="CR8:CR30" si="20">CG8-CK8-CN8</f>
        <v>447122</v>
      </c>
      <c r="CS8" s="28">
        <f t="shared" ref="CS8:CS30" si="21">V8+AU8+BT8</f>
        <v>5808</v>
      </c>
      <c r="CT8" s="29"/>
      <c r="CU8" s="30">
        <f>CR8-CS8</f>
        <v>441314</v>
      </c>
      <c r="CV8" s="32">
        <f t="shared" ref="CV8:CV31" si="22">CU8/BZ8*100</f>
        <v>2.0892900038527311</v>
      </c>
      <c r="CW8" s="40"/>
      <c r="CX8" s="11"/>
    </row>
    <row r="9" spans="1:102" s="7" customFormat="1" ht="18.75" customHeight="1" x14ac:dyDescent="0.2">
      <c r="A9" s="10" t="s">
        <v>22</v>
      </c>
      <c r="B9" s="9"/>
      <c r="C9" s="28">
        <v>35134553</v>
      </c>
      <c r="D9" s="29"/>
      <c r="E9" s="28">
        <f>'[1]4還付未済'!C8</f>
        <v>14603</v>
      </c>
      <c r="F9" s="29"/>
      <c r="G9" s="28">
        <v>34222513</v>
      </c>
      <c r="H9" s="32">
        <f t="shared" si="0"/>
        <v>97.404150836926831</v>
      </c>
      <c r="I9" s="29"/>
      <c r="J9" s="30">
        <f>C9-G9</f>
        <v>912040</v>
      </c>
      <c r="K9" s="31"/>
      <c r="L9" s="30">
        <v>532329</v>
      </c>
      <c r="M9" s="30">
        <v>17236</v>
      </c>
      <c r="N9" s="28">
        <f t="shared" si="1"/>
        <v>549565</v>
      </c>
      <c r="O9" s="32">
        <f t="shared" si="2"/>
        <v>60.256677338713217</v>
      </c>
      <c r="P9" s="29"/>
      <c r="Q9" s="28">
        <v>210</v>
      </c>
      <c r="R9" s="29"/>
      <c r="S9" s="28">
        <f>J9-E9-N9-Q9</f>
        <v>347662</v>
      </c>
      <c r="T9" s="28"/>
      <c r="U9" s="28">
        <f t="shared" si="3"/>
        <v>362265</v>
      </c>
      <c r="V9" s="28">
        <v>10991</v>
      </c>
      <c r="W9" s="29"/>
      <c r="X9" s="30">
        <f>U9-V9</f>
        <v>351274</v>
      </c>
      <c r="Y9" s="32">
        <f t="shared" si="4"/>
        <v>0.99979641124223217</v>
      </c>
      <c r="Z9" s="10" t="s">
        <v>22</v>
      </c>
      <c r="AA9" s="9"/>
      <c r="AB9" s="28">
        <v>296685</v>
      </c>
      <c r="AC9" s="29"/>
      <c r="AD9" s="28">
        <f>'[1]4還付未済'!F8</f>
        <v>65</v>
      </c>
      <c r="AE9" s="29"/>
      <c r="AF9" s="28">
        <v>230328</v>
      </c>
      <c r="AG9" s="32">
        <f t="shared" si="5"/>
        <v>77.633854087668738</v>
      </c>
      <c r="AH9" s="29"/>
      <c r="AI9" s="30">
        <f t="shared" si="6"/>
        <v>66357</v>
      </c>
      <c r="AJ9" s="31"/>
      <c r="AK9" s="30">
        <v>4283</v>
      </c>
      <c r="AL9" s="30">
        <v>898</v>
      </c>
      <c r="AM9" s="28">
        <f>AK9+AL9</f>
        <v>5181</v>
      </c>
      <c r="AN9" s="32">
        <f t="shared" si="7"/>
        <v>7.8077670780776707</v>
      </c>
      <c r="AO9" s="29"/>
      <c r="AP9" s="28">
        <v>0</v>
      </c>
      <c r="AQ9" s="29"/>
      <c r="AR9" s="28">
        <f>AI9-AD9-AM9-AP9</f>
        <v>61111</v>
      </c>
      <c r="AS9" s="28"/>
      <c r="AT9" s="28">
        <f t="shared" si="8"/>
        <v>61176</v>
      </c>
      <c r="AU9" s="28">
        <v>4223</v>
      </c>
      <c r="AV9" s="29"/>
      <c r="AW9" s="30">
        <f>AT9-AU9</f>
        <v>56953</v>
      </c>
      <c r="AX9" s="32">
        <f t="shared" si="9"/>
        <v>19.196454151709727</v>
      </c>
      <c r="AY9" s="10" t="s">
        <v>22</v>
      </c>
      <c r="AZ9" s="9"/>
      <c r="BA9" s="28">
        <v>603428</v>
      </c>
      <c r="BB9" s="29"/>
      <c r="BC9" s="28">
        <f>'[1]4還付未済'!I8</f>
        <v>1006</v>
      </c>
      <c r="BD9" s="29"/>
      <c r="BE9" s="28">
        <v>-1006</v>
      </c>
      <c r="BF9" s="46" t="str">
        <f>IF(BE9/BA9&gt;=0,BE9/BA9*100,"-")</f>
        <v>-</v>
      </c>
      <c r="BG9" s="29"/>
      <c r="BH9" s="30">
        <f t="shared" si="10"/>
        <v>604434</v>
      </c>
      <c r="BI9" s="31"/>
      <c r="BJ9" s="30">
        <v>149123</v>
      </c>
      <c r="BK9" s="30">
        <v>56305</v>
      </c>
      <c r="BL9" s="28">
        <f>BJ9+BK9</f>
        <v>205428</v>
      </c>
      <c r="BM9" s="32">
        <f t="shared" si="11"/>
        <v>33.986837272555817</v>
      </c>
      <c r="BN9" s="29"/>
      <c r="BO9" s="28">
        <v>86114</v>
      </c>
      <c r="BP9" s="29"/>
      <c r="BQ9" s="28">
        <f>BH9-BC9-BL9-BO9</f>
        <v>311886</v>
      </c>
      <c r="BR9" s="28"/>
      <c r="BS9" s="28">
        <f t="shared" si="12"/>
        <v>312892</v>
      </c>
      <c r="BT9" s="28">
        <v>225568</v>
      </c>
      <c r="BU9" s="29"/>
      <c r="BV9" s="30">
        <f>BS9-BT9</f>
        <v>87324</v>
      </c>
      <c r="BW9" s="32">
        <f t="shared" si="13"/>
        <v>14.471320522083827</v>
      </c>
      <c r="BX9" s="10" t="s">
        <v>22</v>
      </c>
      <c r="BY9" s="9"/>
      <c r="BZ9" s="28">
        <f t="shared" si="14"/>
        <v>36034666</v>
      </c>
      <c r="CA9" s="29"/>
      <c r="CB9" s="28">
        <f t="shared" ref="CB9:CB30" si="23">E9+AD9+BC9</f>
        <v>15674</v>
      </c>
      <c r="CC9" s="29"/>
      <c r="CD9" s="28">
        <f t="shared" si="15"/>
        <v>34451835</v>
      </c>
      <c r="CE9" s="32">
        <f t="shared" si="16"/>
        <v>95.607476977863485</v>
      </c>
      <c r="CF9" s="29"/>
      <c r="CG9" s="30">
        <f t="shared" si="17"/>
        <v>1582831</v>
      </c>
      <c r="CH9" s="31"/>
      <c r="CI9" s="28">
        <f t="shared" ref="CI9:CJ30" si="24">L9+AK9+BJ9</f>
        <v>685735</v>
      </c>
      <c r="CJ9" s="28">
        <f t="shared" si="24"/>
        <v>74439</v>
      </c>
      <c r="CK9" s="28">
        <f t="shared" ref="CK9:CK30" si="25">CI9+CJ9</f>
        <v>760174</v>
      </c>
      <c r="CL9" s="32">
        <f t="shared" si="18"/>
        <v>48.026226425941871</v>
      </c>
      <c r="CM9" s="29"/>
      <c r="CN9" s="28">
        <f t="shared" si="19"/>
        <v>86324</v>
      </c>
      <c r="CO9" s="29"/>
      <c r="CP9" s="28">
        <f t="shared" ref="CP9:CP30" si="26">S9+AR9+BQ9</f>
        <v>720659</v>
      </c>
      <c r="CQ9" s="28"/>
      <c r="CR9" s="28">
        <f t="shared" si="20"/>
        <v>736333</v>
      </c>
      <c r="CS9" s="28">
        <f t="shared" si="21"/>
        <v>240782</v>
      </c>
      <c r="CT9" s="29"/>
      <c r="CU9" s="30">
        <f t="shared" ref="CU9:CU30" si="27">CR9-CS9</f>
        <v>495551</v>
      </c>
      <c r="CV9" s="32">
        <f t="shared" si="22"/>
        <v>1.3752063082810315</v>
      </c>
      <c r="CW9" s="40"/>
      <c r="CX9" s="8"/>
    </row>
    <row r="10" spans="1:102" s="7" customFormat="1" ht="18.75" customHeight="1" x14ac:dyDescent="0.2">
      <c r="A10" s="10" t="s">
        <v>21</v>
      </c>
      <c r="B10" s="9"/>
      <c r="C10" s="28">
        <v>107107656</v>
      </c>
      <c r="D10" s="29"/>
      <c r="E10" s="28">
        <f>'[1]4還付未済'!C9</f>
        <v>71254</v>
      </c>
      <c r="F10" s="29"/>
      <c r="G10" s="28">
        <v>102632263</v>
      </c>
      <c r="H10" s="32">
        <f t="shared" si="0"/>
        <v>95.821593743028046</v>
      </c>
      <c r="I10" s="29"/>
      <c r="J10" s="30">
        <f t="shared" ref="J10:J30" si="28">C10-G10</f>
        <v>4475393</v>
      </c>
      <c r="K10" s="31"/>
      <c r="L10" s="30">
        <v>3443745</v>
      </c>
      <c r="M10" s="30">
        <v>69978</v>
      </c>
      <c r="N10" s="28">
        <f t="shared" si="1"/>
        <v>3513723</v>
      </c>
      <c r="O10" s="32">
        <f t="shared" si="2"/>
        <v>78.512054695531759</v>
      </c>
      <c r="P10" s="29"/>
      <c r="Q10" s="28">
        <v>241</v>
      </c>
      <c r="R10" s="29"/>
      <c r="S10" s="28">
        <f t="shared" ref="S10:S30" si="29">J10-E10-N10-Q10</f>
        <v>890175</v>
      </c>
      <c r="T10" s="28"/>
      <c r="U10" s="28">
        <f t="shared" si="3"/>
        <v>961429</v>
      </c>
      <c r="V10" s="28">
        <v>258</v>
      </c>
      <c r="W10" s="29"/>
      <c r="X10" s="30">
        <f t="shared" ref="X10:X30" si="30">U10-V10</f>
        <v>961171</v>
      </c>
      <c r="Y10" s="32">
        <f t="shared" si="4"/>
        <v>0.89738776469909864</v>
      </c>
      <c r="Z10" s="10" t="s">
        <v>21</v>
      </c>
      <c r="AA10" s="9"/>
      <c r="AB10" s="28">
        <v>1065240</v>
      </c>
      <c r="AC10" s="29"/>
      <c r="AD10" s="28">
        <f>'[1]4還付未済'!F9</f>
        <v>33</v>
      </c>
      <c r="AE10" s="29"/>
      <c r="AF10" s="28">
        <v>834460</v>
      </c>
      <c r="AG10" s="32">
        <f t="shared" si="5"/>
        <v>78.335398595621641</v>
      </c>
      <c r="AH10" s="29"/>
      <c r="AI10" s="30">
        <f t="shared" si="6"/>
        <v>230780</v>
      </c>
      <c r="AJ10" s="31"/>
      <c r="AK10" s="30">
        <v>64886</v>
      </c>
      <c r="AL10" s="30">
        <v>1552</v>
      </c>
      <c r="AM10" s="28">
        <f t="shared" ref="AM10:AM30" si="31">AK10+AL10</f>
        <v>66438</v>
      </c>
      <c r="AN10" s="32">
        <f t="shared" si="7"/>
        <v>28.788456538694863</v>
      </c>
      <c r="AO10" s="29"/>
      <c r="AP10" s="28">
        <v>0</v>
      </c>
      <c r="AQ10" s="29"/>
      <c r="AR10" s="28">
        <f t="shared" ref="AR10:AR30" si="32">AI10-AD10-AM10-AP10</f>
        <v>164309</v>
      </c>
      <c r="AS10" s="28"/>
      <c r="AT10" s="28">
        <f t="shared" si="8"/>
        <v>164342</v>
      </c>
      <c r="AU10" s="28">
        <v>363</v>
      </c>
      <c r="AV10" s="29"/>
      <c r="AW10" s="30">
        <f t="shared" ref="AW10:AW30" si="33">AT10-AU10</f>
        <v>163979</v>
      </c>
      <c r="AX10" s="32">
        <f t="shared" si="9"/>
        <v>15.39362021704029</v>
      </c>
      <c r="AY10" s="10" t="s">
        <v>21</v>
      </c>
      <c r="AZ10" s="9"/>
      <c r="BA10" s="28">
        <v>2505967</v>
      </c>
      <c r="BB10" s="29"/>
      <c r="BC10" s="28">
        <f>'[1]4還付未済'!I9</f>
        <v>3703</v>
      </c>
      <c r="BD10" s="29"/>
      <c r="BE10" s="28">
        <v>-3703</v>
      </c>
      <c r="BF10" s="46" t="str">
        <f t="shared" ref="BF10:BF31" si="34">IF(BE10/BA10&gt;=0,BE10/BA10*100,"-")</f>
        <v>-</v>
      </c>
      <c r="BG10" s="29"/>
      <c r="BH10" s="30">
        <f t="shared" si="10"/>
        <v>2509670</v>
      </c>
      <c r="BI10" s="31"/>
      <c r="BJ10" s="30">
        <v>538539</v>
      </c>
      <c r="BK10" s="30">
        <v>207504</v>
      </c>
      <c r="BL10" s="28">
        <f t="shared" ref="BL10:BL30" si="35">BJ10+BK10</f>
        <v>746043</v>
      </c>
      <c r="BM10" s="32">
        <f t="shared" si="11"/>
        <v>29.726736981356115</v>
      </c>
      <c r="BN10" s="29"/>
      <c r="BO10" s="28">
        <v>206203</v>
      </c>
      <c r="BP10" s="29"/>
      <c r="BQ10" s="28">
        <f t="shared" ref="BQ10:BQ30" si="36">BH10-BC10-BL10-BO10</f>
        <v>1553721</v>
      </c>
      <c r="BR10" s="28"/>
      <c r="BS10" s="28">
        <f t="shared" si="12"/>
        <v>1557424</v>
      </c>
      <c r="BT10" s="28">
        <v>187281</v>
      </c>
      <c r="BU10" s="29"/>
      <c r="BV10" s="30">
        <f t="shared" ref="BV10:BV30" si="37">BS10-BT10</f>
        <v>1370143</v>
      </c>
      <c r="BW10" s="32">
        <f t="shared" si="13"/>
        <v>54.675221182082602</v>
      </c>
      <c r="BX10" s="10" t="s">
        <v>21</v>
      </c>
      <c r="BY10" s="9"/>
      <c r="BZ10" s="28">
        <f t="shared" si="14"/>
        <v>110678863</v>
      </c>
      <c r="CA10" s="29"/>
      <c r="CB10" s="28">
        <f t="shared" si="23"/>
        <v>74990</v>
      </c>
      <c r="CC10" s="29"/>
      <c r="CD10" s="28">
        <f t="shared" si="15"/>
        <v>103463020</v>
      </c>
      <c r="CE10" s="32">
        <f t="shared" si="16"/>
        <v>93.480378453110774</v>
      </c>
      <c r="CF10" s="29"/>
      <c r="CG10" s="30">
        <f t="shared" si="17"/>
        <v>7215843</v>
      </c>
      <c r="CH10" s="31"/>
      <c r="CI10" s="28">
        <f t="shared" si="24"/>
        <v>4047170</v>
      </c>
      <c r="CJ10" s="28">
        <f t="shared" si="24"/>
        <v>279034</v>
      </c>
      <c r="CK10" s="28">
        <f t="shared" si="25"/>
        <v>4326204</v>
      </c>
      <c r="CL10" s="32">
        <f t="shared" si="18"/>
        <v>59.954242352556733</v>
      </c>
      <c r="CM10" s="29"/>
      <c r="CN10" s="28">
        <f t="shared" si="19"/>
        <v>206444</v>
      </c>
      <c r="CO10" s="29"/>
      <c r="CP10" s="28">
        <f t="shared" si="26"/>
        <v>2608205</v>
      </c>
      <c r="CQ10" s="28"/>
      <c r="CR10" s="28">
        <f t="shared" si="20"/>
        <v>2683195</v>
      </c>
      <c r="CS10" s="28">
        <f t="shared" si="21"/>
        <v>187902</v>
      </c>
      <c r="CT10" s="29"/>
      <c r="CU10" s="30">
        <f t="shared" si="27"/>
        <v>2495293</v>
      </c>
      <c r="CV10" s="32">
        <f t="shared" si="22"/>
        <v>2.2545343639823985</v>
      </c>
      <c r="CW10" s="40"/>
      <c r="CX10" s="8"/>
    </row>
    <row r="11" spans="1:102" s="7" customFormat="1" ht="18.75" customHeight="1" x14ac:dyDescent="0.2">
      <c r="A11" s="10" t="s">
        <v>20</v>
      </c>
      <c r="B11" s="9"/>
      <c r="C11" s="28">
        <v>48817056</v>
      </c>
      <c r="D11" s="29"/>
      <c r="E11" s="28">
        <f>'[1]4還付未済'!C10</f>
        <v>39408</v>
      </c>
      <c r="F11" s="29"/>
      <c r="G11" s="28">
        <v>47505867</v>
      </c>
      <c r="H11" s="32">
        <f t="shared" si="0"/>
        <v>97.314076047519123</v>
      </c>
      <c r="I11" s="29"/>
      <c r="J11" s="30">
        <f t="shared" si="28"/>
        <v>1311189</v>
      </c>
      <c r="K11" s="31"/>
      <c r="L11" s="30">
        <v>586270.85499999998</v>
      </c>
      <c r="M11" s="30">
        <v>75401.145000000004</v>
      </c>
      <c r="N11" s="28">
        <f t="shared" si="1"/>
        <v>661672</v>
      </c>
      <c r="O11" s="32">
        <f t="shared" si="2"/>
        <v>50.463510599921136</v>
      </c>
      <c r="P11" s="29"/>
      <c r="Q11" s="28">
        <v>3825</v>
      </c>
      <c r="R11" s="29"/>
      <c r="S11" s="28">
        <f t="shared" si="29"/>
        <v>606284</v>
      </c>
      <c r="T11" s="28"/>
      <c r="U11" s="28">
        <f t="shared" si="3"/>
        <v>645692</v>
      </c>
      <c r="V11" s="28">
        <v>5409</v>
      </c>
      <c r="W11" s="29"/>
      <c r="X11" s="30">
        <f t="shared" si="30"/>
        <v>640283</v>
      </c>
      <c r="Y11" s="32">
        <f t="shared" si="4"/>
        <v>1.3115969139966162</v>
      </c>
      <c r="Z11" s="10" t="s">
        <v>44</v>
      </c>
      <c r="AA11" s="9"/>
      <c r="AB11" s="28">
        <v>525009</v>
      </c>
      <c r="AC11" s="29"/>
      <c r="AD11" s="28">
        <f>'[1]4還付未済'!F10</f>
        <v>1713</v>
      </c>
      <c r="AE11" s="29"/>
      <c r="AF11" s="28">
        <v>308032</v>
      </c>
      <c r="AG11" s="32">
        <f t="shared" si="5"/>
        <v>58.671756103228709</v>
      </c>
      <c r="AH11" s="29"/>
      <c r="AI11" s="30">
        <f t="shared" si="6"/>
        <v>216977</v>
      </c>
      <c r="AJ11" s="31"/>
      <c r="AK11" s="30">
        <v>89163</v>
      </c>
      <c r="AL11" s="30">
        <v>0</v>
      </c>
      <c r="AM11" s="28">
        <f t="shared" si="31"/>
        <v>89163</v>
      </c>
      <c r="AN11" s="32">
        <f t="shared" si="7"/>
        <v>41.093295602759738</v>
      </c>
      <c r="AO11" s="29"/>
      <c r="AP11" s="28">
        <v>20</v>
      </c>
      <c r="AQ11" s="29"/>
      <c r="AR11" s="28">
        <f t="shared" si="32"/>
        <v>126081</v>
      </c>
      <c r="AS11" s="28"/>
      <c r="AT11" s="28">
        <f t="shared" si="8"/>
        <v>127794</v>
      </c>
      <c r="AU11" s="28">
        <v>439</v>
      </c>
      <c r="AV11" s="29"/>
      <c r="AW11" s="30">
        <f t="shared" si="33"/>
        <v>127355</v>
      </c>
      <c r="AX11" s="32">
        <f t="shared" si="9"/>
        <v>24.2576793921628</v>
      </c>
      <c r="AY11" s="10" t="s">
        <v>20</v>
      </c>
      <c r="AZ11" s="9"/>
      <c r="BA11" s="28">
        <v>1109521</v>
      </c>
      <c r="BB11" s="29"/>
      <c r="BC11" s="28">
        <f>'[1]4還付未済'!I10</f>
        <v>2281</v>
      </c>
      <c r="BD11" s="29"/>
      <c r="BE11" s="28">
        <v>-2281</v>
      </c>
      <c r="BF11" s="46" t="str">
        <f t="shared" si="34"/>
        <v>-</v>
      </c>
      <c r="BG11" s="29"/>
      <c r="BH11" s="30">
        <f t="shared" si="10"/>
        <v>1111802</v>
      </c>
      <c r="BI11" s="31"/>
      <c r="BJ11" s="30">
        <v>176748</v>
      </c>
      <c r="BK11" s="30">
        <v>186005</v>
      </c>
      <c r="BL11" s="28">
        <f t="shared" si="35"/>
        <v>362753</v>
      </c>
      <c r="BM11" s="32">
        <f t="shared" si="11"/>
        <v>32.62748223154842</v>
      </c>
      <c r="BN11" s="29"/>
      <c r="BO11" s="28">
        <v>98858</v>
      </c>
      <c r="BP11" s="29"/>
      <c r="BQ11" s="28">
        <f t="shared" si="36"/>
        <v>647910</v>
      </c>
      <c r="BR11" s="28"/>
      <c r="BS11" s="28">
        <f t="shared" si="12"/>
        <v>650191</v>
      </c>
      <c r="BT11" s="28">
        <v>102050</v>
      </c>
      <c r="BU11" s="29"/>
      <c r="BV11" s="30">
        <f t="shared" si="37"/>
        <v>548141</v>
      </c>
      <c r="BW11" s="32">
        <f t="shared" si="13"/>
        <v>49.4033911931365</v>
      </c>
      <c r="BX11" s="10" t="s">
        <v>20</v>
      </c>
      <c r="BY11" s="9"/>
      <c r="BZ11" s="28">
        <f t="shared" si="14"/>
        <v>50451586</v>
      </c>
      <c r="CA11" s="29"/>
      <c r="CB11" s="28">
        <f t="shared" si="23"/>
        <v>43402</v>
      </c>
      <c r="CC11" s="29"/>
      <c r="CD11" s="28">
        <f t="shared" si="15"/>
        <v>47811618</v>
      </c>
      <c r="CE11" s="32">
        <f t="shared" si="16"/>
        <v>94.767324063905548</v>
      </c>
      <c r="CF11" s="29"/>
      <c r="CG11" s="30">
        <f t="shared" si="17"/>
        <v>2639968</v>
      </c>
      <c r="CH11" s="31"/>
      <c r="CI11" s="28">
        <f t="shared" si="24"/>
        <v>852181.85499999998</v>
      </c>
      <c r="CJ11" s="28">
        <f t="shared" si="24"/>
        <v>261406.14500000002</v>
      </c>
      <c r="CK11" s="28">
        <f t="shared" si="25"/>
        <v>1113588</v>
      </c>
      <c r="CL11" s="32">
        <f t="shared" si="18"/>
        <v>42.181874931817354</v>
      </c>
      <c r="CM11" s="29"/>
      <c r="CN11" s="28">
        <f t="shared" si="19"/>
        <v>102703</v>
      </c>
      <c r="CO11" s="29"/>
      <c r="CP11" s="28">
        <f t="shared" si="26"/>
        <v>1380275</v>
      </c>
      <c r="CQ11" s="28"/>
      <c r="CR11" s="28">
        <f t="shared" si="20"/>
        <v>1423677</v>
      </c>
      <c r="CS11" s="28">
        <f t="shared" si="21"/>
        <v>107898</v>
      </c>
      <c r="CT11" s="29"/>
      <c r="CU11" s="30">
        <f t="shared" si="27"/>
        <v>1315779</v>
      </c>
      <c r="CV11" s="32">
        <f t="shared" si="22"/>
        <v>2.6080032449326764</v>
      </c>
      <c r="CW11" s="40"/>
      <c r="CX11" s="8"/>
    </row>
    <row r="12" spans="1:102" s="7" customFormat="1" ht="18.75" customHeight="1" x14ac:dyDescent="0.2">
      <c r="A12" s="10" t="s">
        <v>19</v>
      </c>
      <c r="B12" s="9"/>
      <c r="C12" s="28">
        <v>39343359</v>
      </c>
      <c r="D12" s="29"/>
      <c r="E12" s="28">
        <f>'[1]4還付未済'!C11</f>
        <v>12541</v>
      </c>
      <c r="F12" s="29"/>
      <c r="G12" s="28">
        <v>38167554</v>
      </c>
      <c r="H12" s="32">
        <f t="shared" si="0"/>
        <v>97.011427011099897</v>
      </c>
      <c r="I12" s="29"/>
      <c r="J12" s="30">
        <f t="shared" si="28"/>
        <v>1175805</v>
      </c>
      <c r="K12" s="31"/>
      <c r="L12" s="30">
        <v>1052299</v>
      </c>
      <c r="M12" s="30">
        <v>80664</v>
      </c>
      <c r="N12" s="28">
        <f t="shared" si="1"/>
        <v>1132963</v>
      </c>
      <c r="O12" s="32">
        <f t="shared" si="2"/>
        <v>96.356368615544241</v>
      </c>
      <c r="P12" s="29"/>
      <c r="Q12" s="28">
        <v>3263</v>
      </c>
      <c r="R12" s="29"/>
      <c r="S12" s="28">
        <f t="shared" si="29"/>
        <v>27038</v>
      </c>
      <c r="T12" s="28"/>
      <c r="U12" s="28">
        <f t="shared" si="3"/>
        <v>39579</v>
      </c>
      <c r="V12" s="28">
        <v>1830</v>
      </c>
      <c r="W12" s="29"/>
      <c r="X12" s="30">
        <f t="shared" si="30"/>
        <v>37749</v>
      </c>
      <c r="Y12" s="32">
        <f t="shared" si="4"/>
        <v>9.5947577836452649E-2</v>
      </c>
      <c r="Z12" s="10" t="s">
        <v>19</v>
      </c>
      <c r="AA12" s="9"/>
      <c r="AB12" s="28">
        <v>239781</v>
      </c>
      <c r="AC12" s="29"/>
      <c r="AD12" s="28">
        <f>'[1]4還付未済'!F11</f>
        <v>8</v>
      </c>
      <c r="AE12" s="29"/>
      <c r="AF12" s="28">
        <v>171989</v>
      </c>
      <c r="AG12" s="32">
        <f t="shared" si="5"/>
        <v>71.727534708755073</v>
      </c>
      <c r="AH12" s="29"/>
      <c r="AI12" s="30">
        <f t="shared" si="6"/>
        <v>67792</v>
      </c>
      <c r="AJ12" s="31"/>
      <c r="AK12" s="30">
        <v>50145</v>
      </c>
      <c r="AL12" s="30">
        <v>0</v>
      </c>
      <c r="AM12" s="28">
        <f t="shared" si="31"/>
        <v>50145</v>
      </c>
      <c r="AN12" s="32">
        <f t="shared" si="7"/>
        <v>73.968904885532211</v>
      </c>
      <c r="AO12" s="29"/>
      <c r="AP12" s="28">
        <v>0</v>
      </c>
      <c r="AQ12" s="29"/>
      <c r="AR12" s="28">
        <f t="shared" si="32"/>
        <v>17639</v>
      </c>
      <c r="AS12" s="28"/>
      <c r="AT12" s="28">
        <f t="shared" si="8"/>
        <v>17647</v>
      </c>
      <c r="AU12" s="28">
        <v>0</v>
      </c>
      <c r="AV12" s="29"/>
      <c r="AW12" s="30">
        <f t="shared" si="33"/>
        <v>17647</v>
      </c>
      <c r="AX12" s="32">
        <f t="shared" si="9"/>
        <v>7.3596323311688581</v>
      </c>
      <c r="AY12" s="10" t="s">
        <v>19</v>
      </c>
      <c r="AZ12" s="9"/>
      <c r="BA12" s="28">
        <v>420057</v>
      </c>
      <c r="BB12" s="29"/>
      <c r="BC12" s="28">
        <f>'[1]4還付未済'!I11</f>
        <v>1131</v>
      </c>
      <c r="BD12" s="29"/>
      <c r="BE12" s="28">
        <v>-1131</v>
      </c>
      <c r="BF12" s="46" t="str">
        <f t="shared" si="34"/>
        <v>-</v>
      </c>
      <c r="BG12" s="29"/>
      <c r="BH12" s="30">
        <f t="shared" si="10"/>
        <v>421188</v>
      </c>
      <c r="BI12" s="31"/>
      <c r="BJ12" s="30">
        <v>28026</v>
      </c>
      <c r="BK12" s="30">
        <v>57056</v>
      </c>
      <c r="BL12" s="28">
        <f t="shared" si="35"/>
        <v>85082</v>
      </c>
      <c r="BM12" s="32">
        <f t="shared" si="11"/>
        <v>20.200480545504622</v>
      </c>
      <c r="BN12" s="29"/>
      <c r="BO12" s="28">
        <v>8055</v>
      </c>
      <c r="BP12" s="29"/>
      <c r="BQ12" s="28">
        <f t="shared" si="36"/>
        <v>326920</v>
      </c>
      <c r="BR12" s="28"/>
      <c r="BS12" s="28">
        <f t="shared" si="12"/>
        <v>328051</v>
      </c>
      <c r="BT12" s="28">
        <v>4966</v>
      </c>
      <c r="BU12" s="29"/>
      <c r="BV12" s="30">
        <f t="shared" si="37"/>
        <v>323085</v>
      </c>
      <c r="BW12" s="32">
        <f t="shared" si="13"/>
        <v>76.914561595212078</v>
      </c>
      <c r="BX12" s="10" t="s">
        <v>19</v>
      </c>
      <c r="BY12" s="9"/>
      <c r="BZ12" s="28">
        <f t="shared" si="14"/>
        <v>40003197</v>
      </c>
      <c r="CA12" s="29"/>
      <c r="CB12" s="28">
        <f t="shared" si="23"/>
        <v>13680</v>
      </c>
      <c r="CC12" s="29"/>
      <c r="CD12" s="28">
        <f t="shared" si="15"/>
        <v>38338412</v>
      </c>
      <c r="CE12" s="32">
        <f t="shared" si="16"/>
        <v>95.838370118268301</v>
      </c>
      <c r="CF12" s="29"/>
      <c r="CG12" s="30">
        <f t="shared" si="17"/>
        <v>1664785</v>
      </c>
      <c r="CH12" s="31"/>
      <c r="CI12" s="28">
        <f t="shared" si="24"/>
        <v>1130470</v>
      </c>
      <c r="CJ12" s="28">
        <f t="shared" si="24"/>
        <v>137720</v>
      </c>
      <c r="CK12" s="28">
        <f t="shared" si="25"/>
        <v>1268190</v>
      </c>
      <c r="CL12" s="32">
        <f t="shared" si="18"/>
        <v>76.177404289442791</v>
      </c>
      <c r="CM12" s="29"/>
      <c r="CN12" s="28">
        <f t="shared" si="19"/>
        <v>11318</v>
      </c>
      <c r="CO12" s="29"/>
      <c r="CP12" s="28">
        <f t="shared" si="26"/>
        <v>371597</v>
      </c>
      <c r="CQ12" s="28"/>
      <c r="CR12" s="28">
        <f t="shared" si="20"/>
        <v>385277</v>
      </c>
      <c r="CS12" s="28">
        <f t="shared" si="21"/>
        <v>6796</v>
      </c>
      <c r="CT12" s="29"/>
      <c r="CU12" s="30">
        <f t="shared" si="27"/>
        <v>378481</v>
      </c>
      <c r="CV12" s="32">
        <f t="shared" si="22"/>
        <v>0.94612688080905127</v>
      </c>
      <c r="CW12" s="40"/>
      <c r="CX12" s="8"/>
    </row>
    <row r="13" spans="1:102" s="7" customFormat="1" ht="18.75" customHeight="1" x14ac:dyDescent="0.2">
      <c r="A13" s="10" t="s">
        <v>18</v>
      </c>
      <c r="B13" s="9"/>
      <c r="C13" s="28">
        <v>23678395</v>
      </c>
      <c r="D13" s="29"/>
      <c r="E13" s="28">
        <f>'[1]4還付未済'!C12</f>
        <v>17351</v>
      </c>
      <c r="F13" s="29"/>
      <c r="G13" s="28">
        <v>22741366</v>
      </c>
      <c r="H13" s="32">
        <f t="shared" si="0"/>
        <v>96.042683636285304</v>
      </c>
      <c r="I13" s="29"/>
      <c r="J13" s="30">
        <f t="shared" si="28"/>
        <v>937029</v>
      </c>
      <c r="K13" s="31"/>
      <c r="L13" s="30">
        <v>634748</v>
      </c>
      <c r="M13" s="30">
        <v>40314</v>
      </c>
      <c r="N13" s="28">
        <f t="shared" si="1"/>
        <v>675062</v>
      </c>
      <c r="O13" s="32">
        <f t="shared" si="2"/>
        <v>72.04280763989162</v>
      </c>
      <c r="P13" s="29"/>
      <c r="Q13" s="28">
        <v>110</v>
      </c>
      <c r="R13" s="29"/>
      <c r="S13" s="28">
        <f t="shared" si="29"/>
        <v>244506</v>
      </c>
      <c r="T13" s="28"/>
      <c r="U13" s="28">
        <f t="shared" si="3"/>
        <v>261857</v>
      </c>
      <c r="V13" s="28">
        <v>3157</v>
      </c>
      <c r="W13" s="29"/>
      <c r="X13" s="30">
        <f t="shared" si="30"/>
        <v>258700</v>
      </c>
      <c r="Y13" s="32">
        <f t="shared" si="4"/>
        <v>1.0925571602298214</v>
      </c>
      <c r="Z13" s="10" t="s">
        <v>18</v>
      </c>
      <c r="AA13" s="9"/>
      <c r="AB13" s="28">
        <v>151655</v>
      </c>
      <c r="AC13" s="29"/>
      <c r="AD13" s="28">
        <f>'[1]4還付未済'!F12</f>
        <v>156</v>
      </c>
      <c r="AE13" s="29"/>
      <c r="AF13" s="28">
        <v>108688</v>
      </c>
      <c r="AG13" s="32">
        <f t="shared" si="5"/>
        <v>71.667930500148358</v>
      </c>
      <c r="AH13" s="29"/>
      <c r="AI13" s="30">
        <f t="shared" si="6"/>
        <v>42967</v>
      </c>
      <c r="AJ13" s="31"/>
      <c r="AK13" s="30">
        <v>13728</v>
      </c>
      <c r="AL13" s="30">
        <v>6876</v>
      </c>
      <c r="AM13" s="28">
        <f t="shared" si="31"/>
        <v>20604</v>
      </c>
      <c r="AN13" s="32">
        <f t="shared" si="7"/>
        <v>47.953080270905581</v>
      </c>
      <c r="AO13" s="29"/>
      <c r="AP13" s="28">
        <v>548</v>
      </c>
      <c r="AQ13" s="29"/>
      <c r="AR13" s="28">
        <f t="shared" si="32"/>
        <v>21659</v>
      </c>
      <c r="AS13" s="28"/>
      <c r="AT13" s="28">
        <f t="shared" si="8"/>
        <v>21815</v>
      </c>
      <c r="AU13" s="28">
        <v>323</v>
      </c>
      <c r="AV13" s="29"/>
      <c r="AW13" s="30">
        <f t="shared" si="33"/>
        <v>21492</v>
      </c>
      <c r="AX13" s="32">
        <f t="shared" si="9"/>
        <v>14.171639576670733</v>
      </c>
      <c r="AY13" s="10" t="s">
        <v>18</v>
      </c>
      <c r="AZ13" s="9"/>
      <c r="BA13" s="28">
        <v>602391</v>
      </c>
      <c r="BB13" s="29"/>
      <c r="BC13" s="28">
        <f>'[1]4還付未済'!I12</f>
        <v>1053</v>
      </c>
      <c r="BD13" s="29"/>
      <c r="BE13" s="28">
        <v>-1053</v>
      </c>
      <c r="BF13" s="46" t="str">
        <f t="shared" si="34"/>
        <v>-</v>
      </c>
      <c r="BG13" s="29"/>
      <c r="BH13" s="30">
        <f t="shared" si="10"/>
        <v>603444</v>
      </c>
      <c r="BI13" s="31"/>
      <c r="BJ13" s="30">
        <v>178789</v>
      </c>
      <c r="BK13" s="30">
        <v>54055</v>
      </c>
      <c r="BL13" s="28">
        <f t="shared" si="35"/>
        <v>232844</v>
      </c>
      <c r="BM13" s="32">
        <f t="shared" si="11"/>
        <v>38.585850551169621</v>
      </c>
      <c r="BN13" s="29"/>
      <c r="BO13" s="28">
        <v>93324</v>
      </c>
      <c r="BP13" s="29"/>
      <c r="BQ13" s="28">
        <f t="shared" si="36"/>
        <v>276223</v>
      </c>
      <c r="BR13" s="28"/>
      <c r="BS13" s="28">
        <f t="shared" si="12"/>
        <v>277276</v>
      </c>
      <c r="BT13" s="28">
        <v>143637</v>
      </c>
      <c r="BU13" s="29"/>
      <c r="BV13" s="30">
        <f t="shared" si="37"/>
        <v>133639</v>
      </c>
      <c r="BW13" s="32">
        <f t="shared" si="13"/>
        <v>22.184760396486666</v>
      </c>
      <c r="BX13" s="10" t="s">
        <v>18</v>
      </c>
      <c r="BY13" s="9"/>
      <c r="BZ13" s="28">
        <f t="shared" si="14"/>
        <v>24432441</v>
      </c>
      <c r="CA13" s="29"/>
      <c r="CB13" s="28">
        <f t="shared" si="23"/>
        <v>18560</v>
      </c>
      <c r="CC13" s="29"/>
      <c r="CD13" s="28">
        <f t="shared" si="15"/>
        <v>22849001</v>
      </c>
      <c r="CE13" s="32">
        <f t="shared" si="16"/>
        <v>93.519108467303781</v>
      </c>
      <c r="CF13" s="29"/>
      <c r="CG13" s="30">
        <f t="shared" si="17"/>
        <v>1583440</v>
      </c>
      <c r="CH13" s="31"/>
      <c r="CI13" s="28">
        <f t="shared" si="24"/>
        <v>827265</v>
      </c>
      <c r="CJ13" s="28">
        <f t="shared" si="24"/>
        <v>101245</v>
      </c>
      <c r="CK13" s="28">
        <f t="shared" si="25"/>
        <v>928510</v>
      </c>
      <c r="CL13" s="32">
        <f t="shared" si="18"/>
        <v>58.638786439650382</v>
      </c>
      <c r="CM13" s="29"/>
      <c r="CN13" s="28">
        <f t="shared" si="19"/>
        <v>93982</v>
      </c>
      <c r="CO13" s="29"/>
      <c r="CP13" s="28">
        <f t="shared" si="26"/>
        <v>542388</v>
      </c>
      <c r="CQ13" s="28"/>
      <c r="CR13" s="28">
        <f t="shared" si="20"/>
        <v>560948</v>
      </c>
      <c r="CS13" s="28">
        <f t="shared" si="21"/>
        <v>147117</v>
      </c>
      <c r="CT13" s="29"/>
      <c r="CU13" s="30">
        <f t="shared" si="27"/>
        <v>413831</v>
      </c>
      <c r="CV13" s="32">
        <f t="shared" si="22"/>
        <v>1.6937767290628063</v>
      </c>
      <c r="CW13" s="40"/>
      <c r="CX13" s="8"/>
    </row>
    <row r="14" spans="1:102" s="7" customFormat="1" ht="18.75" customHeight="1" x14ac:dyDescent="0.2">
      <c r="A14" s="10" t="s">
        <v>17</v>
      </c>
      <c r="B14" s="9"/>
      <c r="C14" s="28">
        <v>26827337</v>
      </c>
      <c r="D14" s="29"/>
      <c r="E14" s="28">
        <f>'[1]4還付未済'!C13</f>
        <v>11364</v>
      </c>
      <c r="F14" s="29"/>
      <c r="G14" s="28">
        <v>26069198</v>
      </c>
      <c r="H14" s="32">
        <f t="shared" si="0"/>
        <v>97.174005753906926</v>
      </c>
      <c r="I14" s="29"/>
      <c r="J14" s="30">
        <f t="shared" si="28"/>
        <v>758139</v>
      </c>
      <c r="K14" s="31"/>
      <c r="L14" s="30">
        <v>546666</v>
      </c>
      <c r="M14" s="30">
        <v>23771</v>
      </c>
      <c r="N14" s="28">
        <f t="shared" si="1"/>
        <v>570437</v>
      </c>
      <c r="O14" s="32">
        <f t="shared" si="2"/>
        <v>75.241743268714572</v>
      </c>
      <c r="P14" s="29"/>
      <c r="Q14" s="28">
        <v>597</v>
      </c>
      <c r="R14" s="29"/>
      <c r="S14" s="28">
        <f t="shared" si="29"/>
        <v>175741</v>
      </c>
      <c r="T14" s="28"/>
      <c r="U14" s="28">
        <f t="shared" si="3"/>
        <v>187105</v>
      </c>
      <c r="V14" s="28">
        <v>38</v>
      </c>
      <c r="W14" s="29"/>
      <c r="X14" s="30">
        <f t="shared" si="30"/>
        <v>187067</v>
      </c>
      <c r="Y14" s="32">
        <f t="shared" si="4"/>
        <v>0.69729992209066438</v>
      </c>
      <c r="Z14" s="10" t="s">
        <v>17</v>
      </c>
      <c r="AA14" s="9"/>
      <c r="AB14" s="28">
        <v>139731</v>
      </c>
      <c r="AC14" s="29"/>
      <c r="AD14" s="28">
        <f>'[1]4還付未済'!F13</f>
        <v>384</v>
      </c>
      <c r="AE14" s="29"/>
      <c r="AF14" s="28">
        <v>98839</v>
      </c>
      <c r="AG14" s="32">
        <f t="shared" si="5"/>
        <v>70.73519834539222</v>
      </c>
      <c r="AH14" s="29"/>
      <c r="AI14" s="30">
        <f t="shared" si="6"/>
        <v>40892</v>
      </c>
      <c r="AJ14" s="31"/>
      <c r="AK14" s="30">
        <v>11571</v>
      </c>
      <c r="AL14" s="30">
        <v>1726</v>
      </c>
      <c r="AM14" s="28">
        <f t="shared" si="31"/>
        <v>13297</v>
      </c>
      <c r="AN14" s="32">
        <f t="shared" si="7"/>
        <v>32.517362809351461</v>
      </c>
      <c r="AO14" s="29"/>
      <c r="AP14" s="28">
        <v>28</v>
      </c>
      <c r="AQ14" s="29"/>
      <c r="AR14" s="28">
        <f t="shared" si="32"/>
        <v>27183</v>
      </c>
      <c r="AS14" s="28"/>
      <c r="AT14" s="28">
        <f t="shared" si="8"/>
        <v>27567</v>
      </c>
      <c r="AU14" s="28">
        <v>0</v>
      </c>
      <c r="AV14" s="29"/>
      <c r="AW14" s="30">
        <f t="shared" si="33"/>
        <v>27567</v>
      </c>
      <c r="AX14" s="32">
        <f t="shared" si="9"/>
        <v>19.728621422590546</v>
      </c>
      <c r="AY14" s="10" t="s">
        <v>17</v>
      </c>
      <c r="AZ14" s="9"/>
      <c r="BA14" s="28">
        <v>369358</v>
      </c>
      <c r="BB14" s="29"/>
      <c r="BC14" s="28">
        <f>'[1]4還付未済'!I13</f>
        <v>180</v>
      </c>
      <c r="BD14" s="29"/>
      <c r="BE14" s="28">
        <v>-180</v>
      </c>
      <c r="BF14" s="46" t="str">
        <f t="shared" si="34"/>
        <v>-</v>
      </c>
      <c r="BG14" s="29"/>
      <c r="BH14" s="30">
        <f t="shared" si="10"/>
        <v>369538</v>
      </c>
      <c r="BI14" s="31"/>
      <c r="BJ14" s="30">
        <v>164109</v>
      </c>
      <c r="BK14" s="30">
        <v>64336</v>
      </c>
      <c r="BL14" s="28">
        <f t="shared" si="35"/>
        <v>228445</v>
      </c>
      <c r="BM14" s="32">
        <f t="shared" si="11"/>
        <v>61.819082205348295</v>
      </c>
      <c r="BN14" s="29"/>
      <c r="BO14" s="28">
        <v>30224</v>
      </c>
      <c r="BP14" s="29"/>
      <c r="BQ14" s="28">
        <f t="shared" si="36"/>
        <v>110689</v>
      </c>
      <c r="BR14" s="28"/>
      <c r="BS14" s="28">
        <f t="shared" si="12"/>
        <v>110869</v>
      </c>
      <c r="BT14" s="28">
        <v>17595</v>
      </c>
      <c r="BU14" s="29"/>
      <c r="BV14" s="30">
        <f t="shared" si="37"/>
        <v>93274</v>
      </c>
      <c r="BW14" s="32">
        <f t="shared" si="13"/>
        <v>25.253006568153392</v>
      </c>
      <c r="BX14" s="10" t="s">
        <v>17</v>
      </c>
      <c r="BY14" s="9"/>
      <c r="BZ14" s="28">
        <f t="shared" si="14"/>
        <v>27336426</v>
      </c>
      <c r="CA14" s="29"/>
      <c r="CB14" s="28">
        <f t="shared" si="23"/>
        <v>11928</v>
      </c>
      <c r="CC14" s="29"/>
      <c r="CD14" s="28">
        <f t="shared" si="15"/>
        <v>26167857</v>
      </c>
      <c r="CE14" s="32">
        <f t="shared" si="16"/>
        <v>95.72523123542193</v>
      </c>
      <c r="CF14" s="29"/>
      <c r="CG14" s="30">
        <f t="shared" si="17"/>
        <v>1168569</v>
      </c>
      <c r="CH14" s="31"/>
      <c r="CI14" s="28">
        <f t="shared" si="24"/>
        <v>722346</v>
      </c>
      <c r="CJ14" s="28">
        <f t="shared" si="24"/>
        <v>89833</v>
      </c>
      <c r="CK14" s="28">
        <f t="shared" si="25"/>
        <v>812179</v>
      </c>
      <c r="CL14" s="32">
        <f t="shared" si="18"/>
        <v>69.502014857488092</v>
      </c>
      <c r="CM14" s="29"/>
      <c r="CN14" s="28">
        <f t="shared" si="19"/>
        <v>30849</v>
      </c>
      <c r="CO14" s="29"/>
      <c r="CP14" s="28">
        <f t="shared" si="26"/>
        <v>313613</v>
      </c>
      <c r="CQ14" s="28"/>
      <c r="CR14" s="28">
        <f t="shared" si="20"/>
        <v>325541</v>
      </c>
      <c r="CS14" s="28">
        <f t="shared" si="21"/>
        <v>17633</v>
      </c>
      <c r="CT14" s="29"/>
      <c r="CU14" s="30">
        <f t="shared" si="27"/>
        <v>307908</v>
      </c>
      <c r="CV14" s="32">
        <f t="shared" si="22"/>
        <v>1.1263652388209051</v>
      </c>
      <c r="CW14" s="40"/>
      <c r="CX14" s="8"/>
    </row>
    <row r="15" spans="1:102" s="7" customFormat="1" ht="18.75" customHeight="1" x14ac:dyDescent="0.2">
      <c r="A15" s="10" t="s">
        <v>16</v>
      </c>
      <c r="B15" s="9"/>
      <c r="C15" s="28">
        <v>57562629</v>
      </c>
      <c r="D15" s="29"/>
      <c r="E15" s="28">
        <f>'[1]4還付未済'!C14</f>
        <v>75614</v>
      </c>
      <c r="F15" s="29"/>
      <c r="G15" s="28">
        <v>56089947</v>
      </c>
      <c r="H15" s="32">
        <f t="shared" si="0"/>
        <v>97.441600521755177</v>
      </c>
      <c r="I15" s="29"/>
      <c r="J15" s="30">
        <f t="shared" si="28"/>
        <v>1472682</v>
      </c>
      <c r="K15" s="31"/>
      <c r="L15" s="30">
        <v>1095692</v>
      </c>
      <c r="M15" s="30">
        <v>54089</v>
      </c>
      <c r="N15" s="28">
        <f t="shared" si="1"/>
        <v>1149781</v>
      </c>
      <c r="O15" s="32">
        <f t="shared" si="2"/>
        <v>78.073949433754194</v>
      </c>
      <c r="P15" s="29"/>
      <c r="Q15" s="28">
        <v>3651</v>
      </c>
      <c r="R15" s="29"/>
      <c r="S15" s="28">
        <f t="shared" si="29"/>
        <v>243636</v>
      </c>
      <c r="T15" s="28"/>
      <c r="U15" s="28">
        <f t="shared" si="3"/>
        <v>319250</v>
      </c>
      <c r="V15" s="28">
        <v>3407</v>
      </c>
      <c r="W15" s="29"/>
      <c r="X15" s="30">
        <f t="shared" si="30"/>
        <v>315843</v>
      </c>
      <c r="Y15" s="32">
        <f t="shared" si="4"/>
        <v>0.54869453582462335</v>
      </c>
      <c r="Z15" s="10" t="s">
        <v>16</v>
      </c>
      <c r="AA15" s="9"/>
      <c r="AB15" s="28">
        <v>311711</v>
      </c>
      <c r="AC15" s="29"/>
      <c r="AD15" s="28">
        <f>'[1]4還付未済'!F14</f>
        <v>156</v>
      </c>
      <c r="AE15" s="29"/>
      <c r="AF15" s="28">
        <v>218660</v>
      </c>
      <c r="AG15" s="32">
        <f t="shared" si="5"/>
        <v>70.148310454234846</v>
      </c>
      <c r="AH15" s="29"/>
      <c r="AI15" s="30">
        <f t="shared" si="6"/>
        <v>93051</v>
      </c>
      <c r="AJ15" s="31"/>
      <c r="AK15" s="30">
        <v>46606</v>
      </c>
      <c r="AL15" s="30">
        <v>3954</v>
      </c>
      <c r="AM15" s="28">
        <f t="shared" si="31"/>
        <v>50560</v>
      </c>
      <c r="AN15" s="32">
        <f t="shared" si="7"/>
        <v>54.335794349335309</v>
      </c>
      <c r="AO15" s="29"/>
      <c r="AP15" s="28">
        <v>623</v>
      </c>
      <c r="AQ15" s="29"/>
      <c r="AR15" s="28">
        <f t="shared" si="32"/>
        <v>41712</v>
      </c>
      <c r="AS15" s="28"/>
      <c r="AT15" s="28">
        <f t="shared" si="8"/>
        <v>41868</v>
      </c>
      <c r="AU15" s="28">
        <v>81</v>
      </c>
      <c r="AV15" s="29"/>
      <c r="AW15" s="30">
        <f t="shared" si="33"/>
        <v>41787</v>
      </c>
      <c r="AX15" s="32">
        <f t="shared" si="9"/>
        <v>13.405686677723919</v>
      </c>
      <c r="AY15" s="10" t="s">
        <v>16</v>
      </c>
      <c r="AZ15" s="9"/>
      <c r="BA15" s="28">
        <v>699240</v>
      </c>
      <c r="BB15" s="29"/>
      <c r="BC15" s="28">
        <f>'[1]4還付未済'!I14</f>
        <v>754</v>
      </c>
      <c r="BD15" s="29"/>
      <c r="BE15" s="28">
        <v>-754</v>
      </c>
      <c r="BF15" s="46" t="str">
        <f t="shared" si="34"/>
        <v>-</v>
      </c>
      <c r="BG15" s="29"/>
      <c r="BH15" s="30">
        <f t="shared" si="10"/>
        <v>699994</v>
      </c>
      <c r="BI15" s="31"/>
      <c r="BJ15" s="30">
        <v>202100</v>
      </c>
      <c r="BK15" s="30">
        <v>107402</v>
      </c>
      <c r="BL15" s="28">
        <f t="shared" si="35"/>
        <v>309502</v>
      </c>
      <c r="BM15" s="32">
        <f t="shared" si="11"/>
        <v>44.214950413860684</v>
      </c>
      <c r="BN15" s="29"/>
      <c r="BO15" s="28">
        <v>46994</v>
      </c>
      <c r="BP15" s="29"/>
      <c r="BQ15" s="28">
        <f t="shared" si="36"/>
        <v>342744</v>
      </c>
      <c r="BR15" s="28"/>
      <c r="BS15" s="28">
        <f t="shared" si="12"/>
        <v>343498</v>
      </c>
      <c r="BT15" s="28">
        <v>71920</v>
      </c>
      <c r="BU15" s="29"/>
      <c r="BV15" s="30">
        <f t="shared" si="37"/>
        <v>271578</v>
      </c>
      <c r="BW15" s="32">
        <f t="shared" si="13"/>
        <v>38.83902522738974</v>
      </c>
      <c r="BX15" s="10" t="s">
        <v>16</v>
      </c>
      <c r="BY15" s="9"/>
      <c r="BZ15" s="28">
        <f t="shared" si="14"/>
        <v>58573580</v>
      </c>
      <c r="CA15" s="29"/>
      <c r="CB15" s="28">
        <f t="shared" si="23"/>
        <v>76524</v>
      </c>
      <c r="CC15" s="29"/>
      <c r="CD15" s="28">
        <f t="shared" si="15"/>
        <v>56307853</v>
      </c>
      <c r="CE15" s="32">
        <f t="shared" si="16"/>
        <v>96.13182769432909</v>
      </c>
      <c r="CF15" s="29"/>
      <c r="CG15" s="30">
        <f t="shared" si="17"/>
        <v>2265727</v>
      </c>
      <c r="CH15" s="31"/>
      <c r="CI15" s="28">
        <f t="shared" si="24"/>
        <v>1344398</v>
      </c>
      <c r="CJ15" s="28">
        <f t="shared" si="24"/>
        <v>165445</v>
      </c>
      <c r="CK15" s="28">
        <f t="shared" si="25"/>
        <v>1509843</v>
      </c>
      <c r="CL15" s="32">
        <f t="shared" si="18"/>
        <v>66.638346102597538</v>
      </c>
      <c r="CM15" s="29"/>
      <c r="CN15" s="28">
        <f t="shared" si="19"/>
        <v>51268</v>
      </c>
      <c r="CO15" s="29"/>
      <c r="CP15" s="28">
        <f t="shared" si="26"/>
        <v>628092</v>
      </c>
      <c r="CQ15" s="28"/>
      <c r="CR15" s="28">
        <f t="shared" si="20"/>
        <v>704616</v>
      </c>
      <c r="CS15" s="28">
        <f t="shared" si="21"/>
        <v>75408</v>
      </c>
      <c r="CT15" s="29"/>
      <c r="CU15" s="30">
        <f t="shared" si="27"/>
        <v>629208</v>
      </c>
      <c r="CV15" s="32">
        <f t="shared" si="22"/>
        <v>1.0742181031106517</v>
      </c>
      <c r="CW15" s="40"/>
      <c r="CX15" s="8"/>
    </row>
    <row r="16" spans="1:102" s="7" customFormat="1" ht="18.75" customHeight="1" x14ac:dyDescent="0.2">
      <c r="A16" s="10" t="s">
        <v>15</v>
      </c>
      <c r="B16" s="9"/>
      <c r="C16" s="28">
        <v>54914522</v>
      </c>
      <c r="D16" s="29"/>
      <c r="E16" s="28">
        <f>'[1]4還付未済'!C15</f>
        <v>16129</v>
      </c>
      <c r="F16" s="29"/>
      <c r="G16" s="28">
        <v>53128593</v>
      </c>
      <c r="H16" s="32">
        <f t="shared" si="0"/>
        <v>96.747801974858305</v>
      </c>
      <c r="I16" s="29"/>
      <c r="J16" s="30">
        <f t="shared" si="28"/>
        <v>1785929</v>
      </c>
      <c r="K16" s="31"/>
      <c r="L16" s="30">
        <v>1447244</v>
      </c>
      <c r="M16" s="30">
        <v>93865</v>
      </c>
      <c r="N16" s="28">
        <f t="shared" si="1"/>
        <v>1541109</v>
      </c>
      <c r="O16" s="32">
        <f t="shared" si="2"/>
        <v>86.291728282591293</v>
      </c>
      <c r="P16" s="29"/>
      <c r="Q16" s="28">
        <v>0</v>
      </c>
      <c r="R16" s="29"/>
      <c r="S16" s="28">
        <f t="shared" si="29"/>
        <v>228691</v>
      </c>
      <c r="T16" s="28"/>
      <c r="U16" s="28">
        <f t="shared" si="3"/>
        <v>244820</v>
      </c>
      <c r="V16" s="28">
        <v>5061</v>
      </c>
      <c r="W16" s="29"/>
      <c r="X16" s="30">
        <f t="shared" si="30"/>
        <v>239759</v>
      </c>
      <c r="Y16" s="32">
        <f t="shared" si="4"/>
        <v>0.43660400066852989</v>
      </c>
      <c r="Z16" s="10" t="s">
        <v>15</v>
      </c>
      <c r="AA16" s="9"/>
      <c r="AB16" s="28">
        <v>268447</v>
      </c>
      <c r="AC16" s="29"/>
      <c r="AD16" s="28">
        <f>'[1]4還付未済'!F15</f>
        <v>1041</v>
      </c>
      <c r="AE16" s="29"/>
      <c r="AF16" s="28">
        <v>196529</v>
      </c>
      <c r="AG16" s="32">
        <f t="shared" si="5"/>
        <v>73.209609345606395</v>
      </c>
      <c r="AH16" s="29"/>
      <c r="AI16" s="30">
        <f t="shared" si="6"/>
        <v>71918</v>
      </c>
      <c r="AJ16" s="31"/>
      <c r="AK16" s="30">
        <v>33991</v>
      </c>
      <c r="AL16" s="30">
        <v>3493</v>
      </c>
      <c r="AM16" s="28">
        <f t="shared" si="31"/>
        <v>37484</v>
      </c>
      <c r="AN16" s="32">
        <f t="shared" si="7"/>
        <v>52.120470535888096</v>
      </c>
      <c r="AO16" s="29"/>
      <c r="AP16" s="28">
        <v>0</v>
      </c>
      <c r="AQ16" s="29"/>
      <c r="AR16" s="28">
        <f t="shared" si="32"/>
        <v>33393</v>
      </c>
      <c r="AS16" s="28"/>
      <c r="AT16" s="28">
        <f t="shared" si="8"/>
        <v>34434</v>
      </c>
      <c r="AU16" s="28">
        <v>173</v>
      </c>
      <c r="AV16" s="29"/>
      <c r="AW16" s="30">
        <f t="shared" si="33"/>
        <v>34261</v>
      </c>
      <c r="AX16" s="32">
        <f t="shared" si="9"/>
        <v>12.76266823618815</v>
      </c>
      <c r="AY16" s="10" t="s">
        <v>15</v>
      </c>
      <c r="AZ16" s="9"/>
      <c r="BA16" s="28">
        <v>429014</v>
      </c>
      <c r="BB16" s="29"/>
      <c r="BC16" s="28">
        <f>'[1]4還付未済'!I15</f>
        <v>1026</v>
      </c>
      <c r="BD16" s="29"/>
      <c r="BE16" s="28">
        <v>-1026</v>
      </c>
      <c r="BF16" s="46" t="str">
        <f t="shared" si="34"/>
        <v>-</v>
      </c>
      <c r="BG16" s="29"/>
      <c r="BH16" s="30">
        <f t="shared" si="10"/>
        <v>430040</v>
      </c>
      <c r="BI16" s="31"/>
      <c r="BJ16" s="30">
        <v>158748</v>
      </c>
      <c r="BK16" s="30">
        <v>99351</v>
      </c>
      <c r="BL16" s="28">
        <f t="shared" si="35"/>
        <v>258099</v>
      </c>
      <c r="BM16" s="32">
        <f t="shared" si="11"/>
        <v>60.017440238117381</v>
      </c>
      <c r="BN16" s="29"/>
      <c r="BO16" s="28">
        <v>24785</v>
      </c>
      <c r="BP16" s="29"/>
      <c r="BQ16" s="28">
        <f t="shared" si="36"/>
        <v>146130</v>
      </c>
      <c r="BR16" s="28"/>
      <c r="BS16" s="28">
        <f t="shared" si="12"/>
        <v>147156</v>
      </c>
      <c r="BT16" s="28">
        <v>65452</v>
      </c>
      <c r="BU16" s="29"/>
      <c r="BV16" s="30">
        <f t="shared" si="37"/>
        <v>81704</v>
      </c>
      <c r="BW16" s="32">
        <f t="shared" si="13"/>
        <v>19.044599943125398</v>
      </c>
      <c r="BX16" s="10" t="s">
        <v>15</v>
      </c>
      <c r="BY16" s="9"/>
      <c r="BZ16" s="28">
        <f t="shared" si="14"/>
        <v>55611983</v>
      </c>
      <c r="CA16" s="29"/>
      <c r="CB16" s="28">
        <f t="shared" si="23"/>
        <v>18196</v>
      </c>
      <c r="CC16" s="29"/>
      <c r="CD16" s="28">
        <f t="shared" si="15"/>
        <v>53324096</v>
      </c>
      <c r="CE16" s="32">
        <f t="shared" si="16"/>
        <v>95.885981983415334</v>
      </c>
      <c r="CF16" s="29"/>
      <c r="CG16" s="30">
        <f t="shared" si="17"/>
        <v>2287887</v>
      </c>
      <c r="CH16" s="31"/>
      <c r="CI16" s="28">
        <f t="shared" si="24"/>
        <v>1639983</v>
      </c>
      <c r="CJ16" s="28">
        <f t="shared" si="24"/>
        <v>196709</v>
      </c>
      <c r="CK16" s="28">
        <f t="shared" si="25"/>
        <v>1836692</v>
      </c>
      <c r="CL16" s="32">
        <f t="shared" si="18"/>
        <v>80.278964826497116</v>
      </c>
      <c r="CM16" s="29"/>
      <c r="CN16" s="28">
        <f t="shared" si="19"/>
        <v>24785</v>
      </c>
      <c r="CO16" s="29"/>
      <c r="CP16" s="28">
        <f t="shared" si="26"/>
        <v>408214</v>
      </c>
      <c r="CQ16" s="28"/>
      <c r="CR16" s="28">
        <f t="shared" si="20"/>
        <v>426410</v>
      </c>
      <c r="CS16" s="28">
        <f t="shared" si="21"/>
        <v>70686</v>
      </c>
      <c r="CT16" s="29"/>
      <c r="CU16" s="30">
        <f t="shared" si="27"/>
        <v>355724</v>
      </c>
      <c r="CV16" s="32">
        <f t="shared" si="22"/>
        <v>0.6396535077700789</v>
      </c>
      <c r="CW16" s="40"/>
      <c r="CX16" s="8"/>
    </row>
    <row r="17" spans="1:102" s="7" customFormat="1" ht="18.75" customHeight="1" x14ac:dyDescent="0.2">
      <c r="A17" s="10" t="s">
        <v>14</v>
      </c>
      <c r="B17" s="9"/>
      <c r="C17" s="28">
        <v>50543059</v>
      </c>
      <c r="D17" s="29"/>
      <c r="E17" s="28">
        <f>'[1]4還付未済'!C16</f>
        <v>12462</v>
      </c>
      <c r="F17" s="29"/>
      <c r="G17" s="28">
        <v>47708467</v>
      </c>
      <c r="H17" s="32">
        <f t="shared" si="0"/>
        <v>94.391728446827884</v>
      </c>
      <c r="I17" s="29"/>
      <c r="J17" s="30">
        <f t="shared" si="28"/>
        <v>2834592</v>
      </c>
      <c r="K17" s="31"/>
      <c r="L17" s="30">
        <v>2475266</v>
      </c>
      <c r="M17" s="30">
        <v>92656</v>
      </c>
      <c r="N17" s="28">
        <f t="shared" si="1"/>
        <v>2567922</v>
      </c>
      <c r="O17" s="32">
        <f t="shared" si="2"/>
        <v>90.592296880820939</v>
      </c>
      <c r="P17" s="29"/>
      <c r="Q17" s="28">
        <v>1318</v>
      </c>
      <c r="R17" s="29"/>
      <c r="S17" s="28">
        <f t="shared" si="29"/>
        <v>252890</v>
      </c>
      <c r="T17" s="28"/>
      <c r="U17" s="28">
        <f t="shared" si="3"/>
        <v>265352</v>
      </c>
      <c r="V17" s="28">
        <v>3809</v>
      </c>
      <c r="W17" s="29"/>
      <c r="X17" s="30">
        <f t="shared" si="30"/>
        <v>261543</v>
      </c>
      <c r="Y17" s="32">
        <f t="shared" si="4"/>
        <v>0.51746571176073852</v>
      </c>
      <c r="Z17" s="10" t="s">
        <v>14</v>
      </c>
      <c r="AA17" s="9"/>
      <c r="AB17" s="28">
        <v>303202</v>
      </c>
      <c r="AC17" s="29"/>
      <c r="AD17" s="28">
        <f>'[1]4還付未済'!F16</f>
        <v>199</v>
      </c>
      <c r="AE17" s="29"/>
      <c r="AF17" s="28">
        <v>216582</v>
      </c>
      <c r="AG17" s="32">
        <f t="shared" si="5"/>
        <v>71.431586862883492</v>
      </c>
      <c r="AH17" s="29"/>
      <c r="AI17" s="30">
        <f t="shared" si="6"/>
        <v>86620</v>
      </c>
      <c r="AJ17" s="31"/>
      <c r="AK17" s="30">
        <v>63662</v>
      </c>
      <c r="AL17" s="30">
        <v>4465</v>
      </c>
      <c r="AM17" s="28">
        <f t="shared" si="31"/>
        <v>68127</v>
      </c>
      <c r="AN17" s="32">
        <f t="shared" si="7"/>
        <v>78.650427153082418</v>
      </c>
      <c r="AO17" s="29"/>
      <c r="AP17" s="28">
        <v>290</v>
      </c>
      <c r="AQ17" s="29"/>
      <c r="AR17" s="28">
        <f t="shared" si="32"/>
        <v>18004</v>
      </c>
      <c r="AS17" s="28"/>
      <c r="AT17" s="28">
        <f t="shared" si="8"/>
        <v>18203</v>
      </c>
      <c r="AU17" s="28">
        <v>0</v>
      </c>
      <c r="AV17" s="29"/>
      <c r="AW17" s="30">
        <f t="shared" si="33"/>
        <v>18203</v>
      </c>
      <c r="AX17" s="32">
        <f t="shared" si="9"/>
        <v>6.0035883668313534</v>
      </c>
      <c r="AY17" s="10" t="s">
        <v>14</v>
      </c>
      <c r="AZ17" s="9"/>
      <c r="BA17" s="28">
        <v>569504</v>
      </c>
      <c r="BB17" s="29"/>
      <c r="BC17" s="28">
        <f>'[1]4還付未済'!I16</f>
        <v>916</v>
      </c>
      <c r="BD17" s="29"/>
      <c r="BE17" s="28">
        <v>-916</v>
      </c>
      <c r="BF17" s="46" t="str">
        <f t="shared" si="34"/>
        <v>-</v>
      </c>
      <c r="BG17" s="29"/>
      <c r="BH17" s="30">
        <f t="shared" si="10"/>
        <v>570420</v>
      </c>
      <c r="BI17" s="31"/>
      <c r="BJ17" s="30">
        <v>139931</v>
      </c>
      <c r="BK17" s="30">
        <v>171179</v>
      </c>
      <c r="BL17" s="28">
        <f t="shared" si="35"/>
        <v>311110</v>
      </c>
      <c r="BM17" s="32">
        <f t="shared" si="11"/>
        <v>54.540514007222754</v>
      </c>
      <c r="BN17" s="29"/>
      <c r="BO17" s="28">
        <v>58845</v>
      </c>
      <c r="BP17" s="29"/>
      <c r="BQ17" s="28">
        <f t="shared" si="36"/>
        <v>199549</v>
      </c>
      <c r="BR17" s="28"/>
      <c r="BS17" s="28">
        <f t="shared" si="12"/>
        <v>200465</v>
      </c>
      <c r="BT17" s="28">
        <v>116570</v>
      </c>
      <c r="BU17" s="29"/>
      <c r="BV17" s="30">
        <f t="shared" si="37"/>
        <v>83895</v>
      </c>
      <c r="BW17" s="32">
        <f t="shared" si="13"/>
        <v>14.731239815699276</v>
      </c>
      <c r="BX17" s="10" t="s">
        <v>14</v>
      </c>
      <c r="BY17" s="9"/>
      <c r="BZ17" s="28">
        <f t="shared" si="14"/>
        <v>51415765</v>
      </c>
      <c r="CA17" s="29"/>
      <c r="CB17" s="28">
        <f t="shared" si="23"/>
        <v>13577</v>
      </c>
      <c r="CC17" s="29"/>
      <c r="CD17" s="28">
        <f t="shared" si="15"/>
        <v>47924133</v>
      </c>
      <c r="CE17" s="32">
        <f t="shared" si="16"/>
        <v>93.209024508339027</v>
      </c>
      <c r="CF17" s="29"/>
      <c r="CG17" s="30">
        <f t="shared" si="17"/>
        <v>3491632</v>
      </c>
      <c r="CH17" s="31"/>
      <c r="CI17" s="28">
        <f t="shared" si="24"/>
        <v>2678859</v>
      </c>
      <c r="CJ17" s="28">
        <f t="shared" si="24"/>
        <v>268300</v>
      </c>
      <c r="CK17" s="28">
        <f t="shared" si="25"/>
        <v>2947159</v>
      </c>
      <c r="CL17" s="32">
        <f t="shared" si="18"/>
        <v>84.406346373271873</v>
      </c>
      <c r="CM17" s="29"/>
      <c r="CN17" s="28">
        <f t="shared" si="19"/>
        <v>60453</v>
      </c>
      <c r="CO17" s="29"/>
      <c r="CP17" s="28">
        <f t="shared" si="26"/>
        <v>470443</v>
      </c>
      <c r="CQ17" s="28"/>
      <c r="CR17" s="28">
        <f t="shared" si="20"/>
        <v>484020</v>
      </c>
      <c r="CS17" s="28">
        <f t="shared" si="21"/>
        <v>120379</v>
      </c>
      <c r="CT17" s="29"/>
      <c r="CU17" s="30">
        <f t="shared" si="27"/>
        <v>363641</v>
      </c>
      <c r="CV17" s="32">
        <f t="shared" si="22"/>
        <v>0.7072558387490685</v>
      </c>
      <c r="CW17" s="40"/>
      <c r="CX17" s="8"/>
    </row>
    <row r="18" spans="1:102" s="7" customFormat="1" ht="18.75" customHeight="1" x14ac:dyDescent="0.2">
      <c r="A18" s="10" t="s">
        <v>13</v>
      </c>
      <c r="B18" s="9"/>
      <c r="C18" s="28">
        <v>75761122</v>
      </c>
      <c r="D18" s="29"/>
      <c r="E18" s="28">
        <f>'[1]4還付未済'!C17</f>
        <v>14044</v>
      </c>
      <c r="F18" s="29"/>
      <c r="G18" s="28">
        <v>74966002</v>
      </c>
      <c r="H18" s="32">
        <f t="shared" si="0"/>
        <v>98.950490727948832</v>
      </c>
      <c r="I18" s="29"/>
      <c r="J18" s="30">
        <f t="shared" si="28"/>
        <v>795120</v>
      </c>
      <c r="K18" s="31"/>
      <c r="L18" s="30">
        <v>0</v>
      </c>
      <c r="M18" s="30">
        <v>275800</v>
      </c>
      <c r="N18" s="28">
        <f t="shared" si="1"/>
        <v>275800</v>
      </c>
      <c r="O18" s="32">
        <f t="shared" si="2"/>
        <v>34.686588187946469</v>
      </c>
      <c r="P18" s="29"/>
      <c r="Q18" s="28">
        <v>0</v>
      </c>
      <c r="R18" s="29"/>
      <c r="S18" s="28">
        <f t="shared" si="29"/>
        <v>505276</v>
      </c>
      <c r="T18" s="28"/>
      <c r="U18" s="28">
        <f t="shared" si="3"/>
        <v>519320</v>
      </c>
      <c r="V18" s="28">
        <v>6899</v>
      </c>
      <c r="W18" s="29"/>
      <c r="X18" s="30">
        <f t="shared" si="30"/>
        <v>512421</v>
      </c>
      <c r="Y18" s="32">
        <f t="shared" si="4"/>
        <v>0.67636405912784658</v>
      </c>
      <c r="Z18" s="10" t="s">
        <v>13</v>
      </c>
      <c r="AA18" s="9"/>
      <c r="AB18" s="28">
        <v>374976</v>
      </c>
      <c r="AC18" s="29"/>
      <c r="AD18" s="28">
        <f>'[1]4還付未済'!F17</f>
        <v>79</v>
      </c>
      <c r="AE18" s="29"/>
      <c r="AF18" s="28">
        <v>325037</v>
      </c>
      <c r="AG18" s="32">
        <f t="shared" si="5"/>
        <v>86.682080986516468</v>
      </c>
      <c r="AH18" s="29"/>
      <c r="AI18" s="30">
        <f t="shared" si="6"/>
        <v>49939</v>
      </c>
      <c r="AJ18" s="31"/>
      <c r="AK18" s="30">
        <v>0</v>
      </c>
      <c r="AL18" s="30">
        <v>0</v>
      </c>
      <c r="AM18" s="28">
        <f t="shared" si="31"/>
        <v>0</v>
      </c>
      <c r="AN18" s="32">
        <f t="shared" si="7"/>
        <v>0</v>
      </c>
      <c r="AO18" s="29"/>
      <c r="AP18" s="28">
        <v>0</v>
      </c>
      <c r="AQ18" s="29"/>
      <c r="AR18" s="28">
        <f t="shared" si="32"/>
        <v>49860</v>
      </c>
      <c r="AS18" s="28"/>
      <c r="AT18" s="28">
        <f t="shared" si="8"/>
        <v>49939</v>
      </c>
      <c r="AU18" s="28">
        <v>0</v>
      </c>
      <c r="AV18" s="29"/>
      <c r="AW18" s="30">
        <f t="shared" si="33"/>
        <v>49939</v>
      </c>
      <c r="AX18" s="32">
        <f t="shared" si="9"/>
        <v>13.317919013483529</v>
      </c>
      <c r="AY18" s="10" t="s">
        <v>13</v>
      </c>
      <c r="AZ18" s="9"/>
      <c r="BA18" s="28">
        <v>820358</v>
      </c>
      <c r="BB18" s="29"/>
      <c r="BC18" s="28">
        <f>'[1]4還付未済'!I17</f>
        <v>2056</v>
      </c>
      <c r="BD18" s="29"/>
      <c r="BE18" s="28">
        <v>-2056</v>
      </c>
      <c r="BF18" s="46" t="str">
        <f t="shared" si="34"/>
        <v>-</v>
      </c>
      <c r="BG18" s="29"/>
      <c r="BH18" s="30">
        <f t="shared" si="10"/>
        <v>822414</v>
      </c>
      <c r="BI18" s="31"/>
      <c r="BJ18" s="30">
        <v>228159</v>
      </c>
      <c r="BK18" s="30">
        <v>237942</v>
      </c>
      <c r="BL18" s="28">
        <f t="shared" si="35"/>
        <v>466101</v>
      </c>
      <c r="BM18" s="32">
        <f t="shared" si="11"/>
        <v>56.67474045918479</v>
      </c>
      <c r="BN18" s="29"/>
      <c r="BO18" s="28">
        <v>77947</v>
      </c>
      <c r="BP18" s="29"/>
      <c r="BQ18" s="28">
        <f t="shared" si="36"/>
        <v>276310</v>
      </c>
      <c r="BR18" s="28"/>
      <c r="BS18" s="28">
        <f t="shared" si="12"/>
        <v>278366</v>
      </c>
      <c r="BT18" s="28">
        <v>20337</v>
      </c>
      <c r="BU18" s="29"/>
      <c r="BV18" s="30">
        <f t="shared" si="37"/>
        <v>258029</v>
      </c>
      <c r="BW18" s="32">
        <f t="shared" si="13"/>
        <v>31.453219204298609</v>
      </c>
      <c r="BX18" s="10" t="s">
        <v>13</v>
      </c>
      <c r="BY18" s="9"/>
      <c r="BZ18" s="28">
        <f t="shared" si="14"/>
        <v>76956456</v>
      </c>
      <c r="CA18" s="29"/>
      <c r="CB18" s="28">
        <f t="shared" si="23"/>
        <v>16179</v>
      </c>
      <c r="CC18" s="29"/>
      <c r="CD18" s="28">
        <f t="shared" si="15"/>
        <v>75288983</v>
      </c>
      <c r="CE18" s="32">
        <f t="shared" si="16"/>
        <v>97.833225324201521</v>
      </c>
      <c r="CF18" s="29"/>
      <c r="CG18" s="30">
        <f t="shared" si="17"/>
        <v>1667473</v>
      </c>
      <c r="CH18" s="31"/>
      <c r="CI18" s="28">
        <f t="shared" si="24"/>
        <v>228159</v>
      </c>
      <c r="CJ18" s="28">
        <f t="shared" si="24"/>
        <v>513742</v>
      </c>
      <c r="CK18" s="28">
        <f t="shared" si="25"/>
        <v>741901</v>
      </c>
      <c r="CL18" s="32">
        <f t="shared" si="18"/>
        <v>44.492534511803186</v>
      </c>
      <c r="CM18" s="29"/>
      <c r="CN18" s="28">
        <f t="shared" si="19"/>
        <v>77947</v>
      </c>
      <c r="CO18" s="29"/>
      <c r="CP18" s="28">
        <f t="shared" si="26"/>
        <v>831446</v>
      </c>
      <c r="CQ18" s="28"/>
      <c r="CR18" s="28">
        <f t="shared" si="20"/>
        <v>847625</v>
      </c>
      <c r="CS18" s="28">
        <f t="shared" si="21"/>
        <v>27236</v>
      </c>
      <c r="CT18" s="29"/>
      <c r="CU18" s="30">
        <f t="shared" si="27"/>
        <v>820389</v>
      </c>
      <c r="CV18" s="32">
        <f t="shared" si="22"/>
        <v>1.0660431140436093</v>
      </c>
      <c r="CW18" s="40"/>
      <c r="CX18" s="8"/>
    </row>
    <row r="19" spans="1:102" s="7" customFormat="1" ht="18.75" customHeight="1" x14ac:dyDescent="0.2">
      <c r="A19" s="10" t="s">
        <v>12</v>
      </c>
      <c r="B19" s="9"/>
      <c r="C19" s="28">
        <v>131254581</v>
      </c>
      <c r="D19" s="29"/>
      <c r="E19" s="28">
        <f>'[1]4還付未済'!C18</f>
        <v>49428</v>
      </c>
      <c r="F19" s="29"/>
      <c r="G19" s="28">
        <v>126628226</v>
      </c>
      <c r="H19" s="32">
        <f t="shared" si="0"/>
        <v>96.475281117997696</v>
      </c>
      <c r="I19" s="29"/>
      <c r="J19" s="30">
        <f t="shared" si="28"/>
        <v>4626355</v>
      </c>
      <c r="K19" s="31"/>
      <c r="L19" s="30">
        <v>3490272</v>
      </c>
      <c r="M19" s="30">
        <v>5775</v>
      </c>
      <c r="N19" s="28">
        <f t="shared" si="1"/>
        <v>3496047</v>
      </c>
      <c r="O19" s="32">
        <f t="shared" si="2"/>
        <v>75.568066004446266</v>
      </c>
      <c r="P19" s="29"/>
      <c r="Q19" s="28">
        <v>295</v>
      </c>
      <c r="R19" s="29"/>
      <c r="S19" s="28">
        <f t="shared" si="29"/>
        <v>1080585</v>
      </c>
      <c r="T19" s="28"/>
      <c r="U19" s="28">
        <f t="shared" si="3"/>
        <v>1130013</v>
      </c>
      <c r="V19" s="28">
        <v>15292</v>
      </c>
      <c r="W19" s="29"/>
      <c r="X19" s="30">
        <f t="shared" si="30"/>
        <v>1114721</v>
      </c>
      <c r="Y19" s="32">
        <f t="shared" si="4"/>
        <v>0.84928159574102791</v>
      </c>
      <c r="Z19" s="10" t="s">
        <v>12</v>
      </c>
      <c r="AA19" s="9"/>
      <c r="AB19" s="28">
        <v>1035995</v>
      </c>
      <c r="AC19" s="29"/>
      <c r="AD19" s="28">
        <f>'[1]4還付未済'!F18</f>
        <v>315</v>
      </c>
      <c r="AE19" s="29"/>
      <c r="AF19" s="28">
        <v>749717</v>
      </c>
      <c r="AG19" s="32">
        <f t="shared" si="5"/>
        <v>72.366855052389241</v>
      </c>
      <c r="AH19" s="29"/>
      <c r="AI19" s="30">
        <f t="shared" si="6"/>
        <v>286278</v>
      </c>
      <c r="AJ19" s="31"/>
      <c r="AK19" s="30">
        <v>122759</v>
      </c>
      <c r="AL19" s="30">
        <v>83</v>
      </c>
      <c r="AM19" s="28">
        <f t="shared" si="31"/>
        <v>122842</v>
      </c>
      <c r="AN19" s="32">
        <f t="shared" si="7"/>
        <v>42.910038494051236</v>
      </c>
      <c r="AO19" s="29"/>
      <c r="AP19" s="28">
        <v>0</v>
      </c>
      <c r="AQ19" s="29"/>
      <c r="AR19" s="28">
        <f t="shared" si="32"/>
        <v>163121</v>
      </c>
      <c r="AS19" s="28"/>
      <c r="AT19" s="28">
        <f t="shared" si="8"/>
        <v>163436</v>
      </c>
      <c r="AU19" s="28">
        <v>4963</v>
      </c>
      <c r="AV19" s="29"/>
      <c r="AW19" s="30">
        <f t="shared" si="33"/>
        <v>158473</v>
      </c>
      <c r="AX19" s="32">
        <f t="shared" si="9"/>
        <v>15.296695447371849</v>
      </c>
      <c r="AY19" s="10" t="s">
        <v>12</v>
      </c>
      <c r="AZ19" s="9"/>
      <c r="BA19" s="28">
        <v>2454055</v>
      </c>
      <c r="BB19" s="29"/>
      <c r="BC19" s="28">
        <f>'[1]4還付未済'!I18</f>
        <v>2110</v>
      </c>
      <c r="BD19" s="29"/>
      <c r="BE19" s="28">
        <v>-2110</v>
      </c>
      <c r="BF19" s="46" t="str">
        <f t="shared" si="34"/>
        <v>-</v>
      </c>
      <c r="BG19" s="29"/>
      <c r="BH19" s="30">
        <f t="shared" si="10"/>
        <v>2456165</v>
      </c>
      <c r="BI19" s="31"/>
      <c r="BJ19" s="30">
        <v>679940</v>
      </c>
      <c r="BK19" s="30">
        <v>173935</v>
      </c>
      <c r="BL19" s="28">
        <f t="shared" si="35"/>
        <v>853875</v>
      </c>
      <c r="BM19" s="32">
        <f t="shared" si="11"/>
        <v>34.764561827075951</v>
      </c>
      <c r="BN19" s="29"/>
      <c r="BO19" s="28">
        <v>214354</v>
      </c>
      <c r="BP19" s="29"/>
      <c r="BQ19" s="28">
        <f t="shared" si="36"/>
        <v>1385826</v>
      </c>
      <c r="BR19" s="28"/>
      <c r="BS19" s="28">
        <f t="shared" si="12"/>
        <v>1387936</v>
      </c>
      <c r="BT19" s="28">
        <v>713990</v>
      </c>
      <c r="BU19" s="29"/>
      <c r="BV19" s="30">
        <f t="shared" si="37"/>
        <v>673946</v>
      </c>
      <c r="BW19" s="32">
        <f t="shared" si="13"/>
        <v>27.462546682939053</v>
      </c>
      <c r="BX19" s="10" t="s">
        <v>12</v>
      </c>
      <c r="BY19" s="9"/>
      <c r="BZ19" s="28">
        <f t="shared" si="14"/>
        <v>134744631</v>
      </c>
      <c r="CA19" s="29"/>
      <c r="CB19" s="28">
        <f t="shared" si="23"/>
        <v>51853</v>
      </c>
      <c r="CC19" s="29"/>
      <c r="CD19" s="28">
        <f t="shared" si="15"/>
        <v>127375833</v>
      </c>
      <c r="CE19" s="32">
        <f t="shared" si="16"/>
        <v>94.531286370883308</v>
      </c>
      <c r="CF19" s="29"/>
      <c r="CG19" s="30">
        <f t="shared" si="17"/>
        <v>7368798</v>
      </c>
      <c r="CH19" s="31"/>
      <c r="CI19" s="28">
        <f t="shared" si="24"/>
        <v>4292971</v>
      </c>
      <c r="CJ19" s="28">
        <f t="shared" si="24"/>
        <v>179793</v>
      </c>
      <c r="CK19" s="28">
        <f t="shared" si="25"/>
        <v>4472764</v>
      </c>
      <c r="CL19" s="32">
        <f t="shared" si="18"/>
        <v>60.698691971200738</v>
      </c>
      <c r="CM19" s="29"/>
      <c r="CN19" s="28">
        <f t="shared" si="19"/>
        <v>214649</v>
      </c>
      <c r="CO19" s="29"/>
      <c r="CP19" s="28">
        <f t="shared" si="26"/>
        <v>2629532</v>
      </c>
      <c r="CQ19" s="28"/>
      <c r="CR19" s="28">
        <f t="shared" si="20"/>
        <v>2681385</v>
      </c>
      <c r="CS19" s="28">
        <f t="shared" si="21"/>
        <v>734245</v>
      </c>
      <c r="CT19" s="29"/>
      <c r="CU19" s="30">
        <f t="shared" si="27"/>
        <v>1947140</v>
      </c>
      <c r="CV19" s="32">
        <f t="shared" si="22"/>
        <v>1.4450594324608006</v>
      </c>
      <c r="CW19" s="40"/>
      <c r="CX19" s="8"/>
    </row>
    <row r="20" spans="1:102" s="7" customFormat="1" ht="18.75" customHeight="1" x14ac:dyDescent="0.2">
      <c r="A20" s="10" t="s">
        <v>11</v>
      </c>
      <c r="B20" s="9"/>
      <c r="C20" s="28">
        <v>63574058</v>
      </c>
      <c r="D20" s="29"/>
      <c r="E20" s="28">
        <f>'[1]4還付未済'!C19</f>
        <v>31401</v>
      </c>
      <c r="F20" s="29"/>
      <c r="G20" s="28">
        <v>59490862</v>
      </c>
      <c r="H20" s="32">
        <f t="shared" si="0"/>
        <v>93.577260712223222</v>
      </c>
      <c r="I20" s="29"/>
      <c r="J20" s="30">
        <f t="shared" si="28"/>
        <v>4083196</v>
      </c>
      <c r="K20" s="31"/>
      <c r="L20" s="30">
        <v>3487632</v>
      </c>
      <c r="M20" s="30">
        <v>14086</v>
      </c>
      <c r="N20" s="28">
        <f t="shared" si="1"/>
        <v>3501718</v>
      </c>
      <c r="O20" s="32">
        <f t="shared" si="2"/>
        <v>85.759243494556713</v>
      </c>
      <c r="P20" s="29"/>
      <c r="Q20" s="28">
        <v>1295</v>
      </c>
      <c r="R20" s="29"/>
      <c r="S20" s="28">
        <f t="shared" si="29"/>
        <v>548782</v>
      </c>
      <c r="T20" s="28"/>
      <c r="U20" s="28">
        <f t="shared" si="3"/>
        <v>580183</v>
      </c>
      <c r="V20" s="28">
        <v>1599</v>
      </c>
      <c r="W20" s="29"/>
      <c r="X20" s="30">
        <f t="shared" si="30"/>
        <v>578584</v>
      </c>
      <c r="Y20" s="32">
        <f t="shared" si="4"/>
        <v>0.91009449168715961</v>
      </c>
      <c r="Z20" s="10" t="s">
        <v>11</v>
      </c>
      <c r="AA20" s="9"/>
      <c r="AB20" s="28">
        <v>561743</v>
      </c>
      <c r="AC20" s="29"/>
      <c r="AD20" s="28">
        <f>'[1]4還付未済'!F19</f>
        <v>251</v>
      </c>
      <c r="AE20" s="29"/>
      <c r="AF20" s="28">
        <v>413368</v>
      </c>
      <c r="AG20" s="32">
        <f t="shared" si="5"/>
        <v>73.586675757419314</v>
      </c>
      <c r="AH20" s="29"/>
      <c r="AI20" s="30">
        <f t="shared" si="6"/>
        <v>148375</v>
      </c>
      <c r="AJ20" s="31"/>
      <c r="AK20" s="30">
        <v>83179</v>
      </c>
      <c r="AL20" s="30">
        <v>1049</v>
      </c>
      <c r="AM20" s="28">
        <f t="shared" si="31"/>
        <v>84228</v>
      </c>
      <c r="AN20" s="32">
        <f t="shared" si="7"/>
        <v>56.766975568660492</v>
      </c>
      <c r="AO20" s="29"/>
      <c r="AP20" s="28">
        <v>0</v>
      </c>
      <c r="AQ20" s="29"/>
      <c r="AR20" s="28">
        <f t="shared" si="32"/>
        <v>63896</v>
      </c>
      <c r="AS20" s="28"/>
      <c r="AT20" s="28">
        <f t="shared" si="8"/>
        <v>64147</v>
      </c>
      <c r="AU20" s="28">
        <v>38</v>
      </c>
      <c r="AV20" s="29"/>
      <c r="AW20" s="30">
        <f t="shared" si="33"/>
        <v>64109</v>
      </c>
      <c r="AX20" s="32">
        <f t="shared" si="9"/>
        <v>11.412514263640135</v>
      </c>
      <c r="AY20" s="10" t="s">
        <v>11</v>
      </c>
      <c r="AZ20" s="9"/>
      <c r="BA20" s="28">
        <v>1638021</v>
      </c>
      <c r="BB20" s="29"/>
      <c r="BC20" s="28">
        <f>'[1]4還付未済'!I19</f>
        <v>2101</v>
      </c>
      <c r="BD20" s="29"/>
      <c r="BE20" s="28">
        <v>-2101</v>
      </c>
      <c r="BF20" s="46" t="str">
        <f t="shared" si="34"/>
        <v>-</v>
      </c>
      <c r="BG20" s="29"/>
      <c r="BH20" s="30">
        <f t="shared" si="10"/>
        <v>1640122</v>
      </c>
      <c r="BI20" s="31"/>
      <c r="BJ20" s="30">
        <v>386682</v>
      </c>
      <c r="BK20" s="30">
        <v>148473</v>
      </c>
      <c r="BL20" s="28">
        <f t="shared" si="35"/>
        <v>535155</v>
      </c>
      <c r="BM20" s="32">
        <f t="shared" si="11"/>
        <v>32.628975161603826</v>
      </c>
      <c r="BN20" s="29"/>
      <c r="BO20" s="28">
        <v>79279</v>
      </c>
      <c r="BP20" s="29"/>
      <c r="BQ20" s="28">
        <f t="shared" si="36"/>
        <v>1023587</v>
      </c>
      <c r="BR20" s="28"/>
      <c r="BS20" s="28">
        <f t="shared" si="12"/>
        <v>1025688</v>
      </c>
      <c r="BT20" s="28">
        <v>196010</v>
      </c>
      <c r="BU20" s="29"/>
      <c r="BV20" s="30">
        <f t="shared" si="37"/>
        <v>829678</v>
      </c>
      <c r="BW20" s="32">
        <f t="shared" si="13"/>
        <v>50.651243176980032</v>
      </c>
      <c r="BX20" s="10" t="s">
        <v>11</v>
      </c>
      <c r="BY20" s="9"/>
      <c r="BZ20" s="28">
        <f t="shared" si="14"/>
        <v>65773822</v>
      </c>
      <c r="CA20" s="29"/>
      <c r="CB20" s="28">
        <f t="shared" si="23"/>
        <v>33753</v>
      </c>
      <c r="CC20" s="29"/>
      <c r="CD20" s="28">
        <f t="shared" si="15"/>
        <v>59902129</v>
      </c>
      <c r="CE20" s="32">
        <f t="shared" si="16"/>
        <v>91.072902833592366</v>
      </c>
      <c r="CF20" s="29"/>
      <c r="CG20" s="30">
        <f t="shared" si="17"/>
        <v>5871693</v>
      </c>
      <c r="CH20" s="31"/>
      <c r="CI20" s="28">
        <f t="shared" si="24"/>
        <v>3957493</v>
      </c>
      <c r="CJ20" s="28">
        <f t="shared" si="24"/>
        <v>163608</v>
      </c>
      <c r="CK20" s="28">
        <f t="shared" si="25"/>
        <v>4121101</v>
      </c>
      <c r="CL20" s="32">
        <f t="shared" si="18"/>
        <v>70.185907199167261</v>
      </c>
      <c r="CM20" s="29"/>
      <c r="CN20" s="28">
        <f t="shared" si="19"/>
        <v>80574</v>
      </c>
      <c r="CO20" s="29"/>
      <c r="CP20" s="28">
        <f t="shared" si="26"/>
        <v>1636265</v>
      </c>
      <c r="CQ20" s="28"/>
      <c r="CR20" s="28">
        <f t="shared" si="20"/>
        <v>1670018</v>
      </c>
      <c r="CS20" s="28">
        <f t="shared" si="21"/>
        <v>197647</v>
      </c>
      <c r="CT20" s="29"/>
      <c r="CU20" s="30">
        <f t="shared" si="27"/>
        <v>1472371</v>
      </c>
      <c r="CV20" s="32">
        <f t="shared" si="22"/>
        <v>2.2385364803644827</v>
      </c>
      <c r="CW20" s="40"/>
      <c r="CX20" s="8"/>
    </row>
    <row r="21" spans="1:102" s="7" customFormat="1" ht="18.75" customHeight="1" x14ac:dyDescent="0.2">
      <c r="A21" s="10" t="s">
        <v>10</v>
      </c>
      <c r="B21" s="9"/>
      <c r="C21" s="28">
        <v>35747872</v>
      </c>
      <c r="D21" s="29"/>
      <c r="E21" s="28">
        <f>'[1]4還付未済'!C20</f>
        <v>14074</v>
      </c>
      <c r="F21" s="29"/>
      <c r="G21" s="28">
        <v>33299505</v>
      </c>
      <c r="H21" s="32">
        <f t="shared" si="0"/>
        <v>93.151013296679579</v>
      </c>
      <c r="I21" s="29"/>
      <c r="J21" s="30">
        <f t="shared" si="28"/>
        <v>2448367</v>
      </c>
      <c r="K21" s="31"/>
      <c r="L21" s="30">
        <v>2051974</v>
      </c>
      <c r="M21" s="30">
        <v>81960</v>
      </c>
      <c r="N21" s="28">
        <f t="shared" si="1"/>
        <v>2133934</v>
      </c>
      <c r="O21" s="32">
        <f t="shared" si="2"/>
        <v>87.157440040647501</v>
      </c>
      <c r="P21" s="29"/>
      <c r="Q21" s="28">
        <v>808</v>
      </c>
      <c r="R21" s="29"/>
      <c r="S21" s="28">
        <f t="shared" si="29"/>
        <v>299551</v>
      </c>
      <c r="T21" s="28"/>
      <c r="U21" s="28">
        <f t="shared" si="3"/>
        <v>313625</v>
      </c>
      <c r="V21" s="28">
        <v>8225</v>
      </c>
      <c r="W21" s="29"/>
      <c r="X21" s="30">
        <f t="shared" si="30"/>
        <v>305400</v>
      </c>
      <c r="Y21" s="32">
        <f t="shared" si="4"/>
        <v>0.85431658701250801</v>
      </c>
      <c r="Z21" s="10" t="s">
        <v>10</v>
      </c>
      <c r="AA21" s="9"/>
      <c r="AB21" s="28">
        <v>220982</v>
      </c>
      <c r="AC21" s="29"/>
      <c r="AD21" s="28">
        <f>'[1]4還付未済'!F20</f>
        <v>52</v>
      </c>
      <c r="AE21" s="29"/>
      <c r="AF21" s="28">
        <v>120676</v>
      </c>
      <c r="AG21" s="32">
        <f t="shared" si="5"/>
        <v>54.608972676507584</v>
      </c>
      <c r="AH21" s="29"/>
      <c r="AI21" s="30">
        <f t="shared" si="6"/>
        <v>100306</v>
      </c>
      <c r="AJ21" s="31"/>
      <c r="AK21" s="30">
        <v>52624</v>
      </c>
      <c r="AL21" s="30">
        <v>8497</v>
      </c>
      <c r="AM21" s="28">
        <f t="shared" si="31"/>
        <v>61121</v>
      </c>
      <c r="AN21" s="32">
        <f t="shared" si="7"/>
        <v>60.93454030666161</v>
      </c>
      <c r="AO21" s="29"/>
      <c r="AP21" s="28">
        <v>120</v>
      </c>
      <c r="AQ21" s="29"/>
      <c r="AR21" s="28">
        <f t="shared" si="32"/>
        <v>39013</v>
      </c>
      <c r="AS21" s="28"/>
      <c r="AT21" s="28">
        <f t="shared" si="8"/>
        <v>39065</v>
      </c>
      <c r="AU21" s="28">
        <v>484</v>
      </c>
      <c r="AV21" s="29"/>
      <c r="AW21" s="30">
        <f t="shared" si="33"/>
        <v>38581</v>
      </c>
      <c r="AX21" s="32">
        <f t="shared" si="9"/>
        <v>17.458888054230663</v>
      </c>
      <c r="AY21" s="10" t="s">
        <v>10</v>
      </c>
      <c r="AZ21" s="9"/>
      <c r="BA21" s="28">
        <v>772875</v>
      </c>
      <c r="BB21" s="29"/>
      <c r="BC21" s="28">
        <f>'[1]4還付未済'!I20</f>
        <v>761</v>
      </c>
      <c r="BD21" s="29"/>
      <c r="BE21" s="28">
        <v>-761</v>
      </c>
      <c r="BF21" s="46" t="str">
        <f t="shared" si="34"/>
        <v>-</v>
      </c>
      <c r="BG21" s="29"/>
      <c r="BH21" s="30">
        <f t="shared" si="10"/>
        <v>773636</v>
      </c>
      <c r="BI21" s="31"/>
      <c r="BJ21" s="30">
        <v>196872</v>
      </c>
      <c r="BK21" s="30">
        <v>95489</v>
      </c>
      <c r="BL21" s="28">
        <f t="shared" si="35"/>
        <v>292361</v>
      </c>
      <c r="BM21" s="32">
        <f t="shared" si="11"/>
        <v>37.790511299887804</v>
      </c>
      <c r="BN21" s="29"/>
      <c r="BO21" s="28">
        <v>82468</v>
      </c>
      <c r="BP21" s="29"/>
      <c r="BQ21" s="28">
        <f t="shared" si="36"/>
        <v>398046</v>
      </c>
      <c r="BR21" s="28"/>
      <c r="BS21" s="28">
        <f t="shared" si="12"/>
        <v>398807</v>
      </c>
      <c r="BT21" s="28">
        <v>54904</v>
      </c>
      <c r="BU21" s="29"/>
      <c r="BV21" s="30">
        <f t="shared" si="37"/>
        <v>343903</v>
      </c>
      <c r="BW21" s="32">
        <f t="shared" si="13"/>
        <v>44.496587417111435</v>
      </c>
      <c r="BX21" s="10" t="s">
        <v>10</v>
      </c>
      <c r="BY21" s="9"/>
      <c r="BZ21" s="28">
        <f t="shared" si="14"/>
        <v>36741729</v>
      </c>
      <c r="CA21" s="29"/>
      <c r="CB21" s="28">
        <f t="shared" si="23"/>
        <v>14887</v>
      </c>
      <c r="CC21" s="29"/>
      <c r="CD21" s="28">
        <f t="shared" si="15"/>
        <v>33419420</v>
      </c>
      <c r="CE21" s="32">
        <f t="shared" si="16"/>
        <v>90.957668323121098</v>
      </c>
      <c r="CF21" s="29"/>
      <c r="CG21" s="30">
        <f t="shared" si="17"/>
        <v>3322309</v>
      </c>
      <c r="CH21" s="31"/>
      <c r="CI21" s="28">
        <f t="shared" si="24"/>
        <v>2301470</v>
      </c>
      <c r="CJ21" s="28">
        <f t="shared" si="24"/>
        <v>185946</v>
      </c>
      <c r="CK21" s="28">
        <f t="shared" si="25"/>
        <v>2487416</v>
      </c>
      <c r="CL21" s="32">
        <f t="shared" si="18"/>
        <v>74.870097874701003</v>
      </c>
      <c r="CM21" s="29"/>
      <c r="CN21" s="28">
        <f t="shared" si="19"/>
        <v>83396</v>
      </c>
      <c r="CO21" s="29"/>
      <c r="CP21" s="28">
        <f t="shared" si="26"/>
        <v>736610</v>
      </c>
      <c r="CQ21" s="28"/>
      <c r="CR21" s="28">
        <f t="shared" si="20"/>
        <v>751497</v>
      </c>
      <c r="CS21" s="28">
        <f t="shared" si="21"/>
        <v>63613</v>
      </c>
      <c r="CT21" s="29"/>
      <c r="CU21" s="30">
        <f t="shared" si="27"/>
        <v>687884</v>
      </c>
      <c r="CV21" s="32">
        <f t="shared" si="22"/>
        <v>1.8722145601803335</v>
      </c>
      <c r="CW21" s="40"/>
      <c r="CX21" s="8"/>
    </row>
    <row r="22" spans="1:102" s="7" customFormat="1" ht="18.75" customHeight="1" x14ac:dyDescent="0.2">
      <c r="A22" s="10" t="s">
        <v>9</v>
      </c>
      <c r="B22" s="9"/>
      <c r="C22" s="28">
        <v>68302642</v>
      </c>
      <c r="D22" s="29"/>
      <c r="E22" s="28">
        <f>'[1]4還付未済'!C21</f>
        <v>17717</v>
      </c>
      <c r="F22" s="29"/>
      <c r="G22" s="28">
        <v>66224194</v>
      </c>
      <c r="H22" s="32">
        <f t="shared" si="0"/>
        <v>96.957002043932647</v>
      </c>
      <c r="I22" s="29"/>
      <c r="J22" s="30">
        <f t="shared" si="28"/>
        <v>2078448</v>
      </c>
      <c r="K22" s="31"/>
      <c r="L22" s="30">
        <v>1406223</v>
      </c>
      <c r="M22" s="30">
        <v>49042</v>
      </c>
      <c r="N22" s="28">
        <f t="shared" si="1"/>
        <v>1455265</v>
      </c>
      <c r="O22" s="32">
        <f t="shared" si="2"/>
        <v>70.016906845877315</v>
      </c>
      <c r="P22" s="29"/>
      <c r="Q22" s="28">
        <v>4455</v>
      </c>
      <c r="R22" s="29"/>
      <c r="S22" s="28">
        <f t="shared" si="29"/>
        <v>601011</v>
      </c>
      <c r="T22" s="28"/>
      <c r="U22" s="28">
        <f t="shared" si="3"/>
        <v>618728</v>
      </c>
      <c r="V22" s="28">
        <v>9012</v>
      </c>
      <c r="W22" s="29"/>
      <c r="X22" s="30">
        <f t="shared" si="30"/>
        <v>609716</v>
      </c>
      <c r="Y22" s="32">
        <f t="shared" si="4"/>
        <v>0.89266825139794737</v>
      </c>
      <c r="Z22" s="10" t="s">
        <v>9</v>
      </c>
      <c r="AA22" s="9"/>
      <c r="AB22" s="28">
        <v>441365</v>
      </c>
      <c r="AC22" s="29"/>
      <c r="AD22" s="28">
        <f>'[1]4還付未済'!F21</f>
        <v>234</v>
      </c>
      <c r="AE22" s="29"/>
      <c r="AF22" s="28">
        <v>328963</v>
      </c>
      <c r="AG22" s="32">
        <f t="shared" si="5"/>
        <v>74.533096190228036</v>
      </c>
      <c r="AH22" s="29"/>
      <c r="AI22" s="30">
        <f t="shared" si="6"/>
        <v>112402</v>
      </c>
      <c r="AJ22" s="31"/>
      <c r="AK22" s="30">
        <v>45485</v>
      </c>
      <c r="AL22" s="30">
        <v>3923</v>
      </c>
      <c r="AM22" s="28">
        <f t="shared" si="31"/>
        <v>49408</v>
      </c>
      <c r="AN22" s="32">
        <f t="shared" si="7"/>
        <v>43.956513229301969</v>
      </c>
      <c r="AO22" s="29"/>
      <c r="AP22" s="28">
        <v>332</v>
      </c>
      <c r="AQ22" s="29"/>
      <c r="AR22" s="28">
        <f t="shared" si="32"/>
        <v>62428</v>
      </c>
      <c r="AS22" s="28"/>
      <c r="AT22" s="28">
        <f t="shared" si="8"/>
        <v>62662</v>
      </c>
      <c r="AU22" s="28">
        <v>1752</v>
      </c>
      <c r="AV22" s="29"/>
      <c r="AW22" s="30">
        <f>AT22-AU22</f>
        <v>60910</v>
      </c>
      <c r="AX22" s="32">
        <f t="shared" si="9"/>
        <v>13.800369308848683</v>
      </c>
      <c r="AY22" s="10" t="s">
        <v>9</v>
      </c>
      <c r="AZ22" s="9"/>
      <c r="BA22" s="28">
        <v>1784689</v>
      </c>
      <c r="BB22" s="29"/>
      <c r="BC22" s="28">
        <f>'[1]4還付未済'!I21</f>
        <v>1300</v>
      </c>
      <c r="BD22" s="29"/>
      <c r="BE22" s="28">
        <v>-1300</v>
      </c>
      <c r="BF22" s="46" t="str">
        <f t="shared" si="34"/>
        <v>-</v>
      </c>
      <c r="BG22" s="29"/>
      <c r="BH22" s="30">
        <f t="shared" si="10"/>
        <v>1785989</v>
      </c>
      <c r="BI22" s="31"/>
      <c r="BJ22" s="30">
        <v>498928</v>
      </c>
      <c r="BK22" s="30">
        <v>129920</v>
      </c>
      <c r="BL22" s="28">
        <f>BJ22+BK22</f>
        <v>628848</v>
      </c>
      <c r="BM22" s="32">
        <f t="shared" si="11"/>
        <v>35.210071282633884</v>
      </c>
      <c r="BN22" s="29"/>
      <c r="BO22" s="28">
        <v>138030</v>
      </c>
      <c r="BP22" s="29"/>
      <c r="BQ22" s="28">
        <f t="shared" si="36"/>
        <v>1017811</v>
      </c>
      <c r="BR22" s="28"/>
      <c r="BS22" s="28">
        <f t="shared" si="12"/>
        <v>1019111</v>
      </c>
      <c r="BT22" s="28">
        <v>182953</v>
      </c>
      <c r="BU22" s="29"/>
      <c r="BV22" s="30">
        <f t="shared" si="37"/>
        <v>836158</v>
      </c>
      <c r="BW22" s="32">
        <f t="shared" si="13"/>
        <v>46.851748399861265</v>
      </c>
      <c r="BX22" s="10" t="s">
        <v>9</v>
      </c>
      <c r="BY22" s="9"/>
      <c r="BZ22" s="28">
        <f t="shared" si="14"/>
        <v>70528696</v>
      </c>
      <c r="CA22" s="29"/>
      <c r="CB22" s="28">
        <f>E22+AD22+BC22</f>
        <v>19251</v>
      </c>
      <c r="CC22" s="29"/>
      <c r="CD22" s="28">
        <f t="shared" si="15"/>
        <v>66551857</v>
      </c>
      <c r="CE22" s="32">
        <f t="shared" si="16"/>
        <v>94.361388731758197</v>
      </c>
      <c r="CF22" s="29"/>
      <c r="CG22" s="30">
        <f t="shared" si="17"/>
        <v>3976839</v>
      </c>
      <c r="CH22" s="31"/>
      <c r="CI22" s="28">
        <f t="shared" si="24"/>
        <v>1950636</v>
      </c>
      <c r="CJ22" s="28">
        <f t="shared" si="24"/>
        <v>182885</v>
      </c>
      <c r="CK22" s="28">
        <f t="shared" si="25"/>
        <v>2133521</v>
      </c>
      <c r="CL22" s="32">
        <f t="shared" si="18"/>
        <v>53.648664177755244</v>
      </c>
      <c r="CM22" s="29"/>
      <c r="CN22" s="28">
        <f t="shared" si="19"/>
        <v>142817</v>
      </c>
      <c r="CO22" s="29"/>
      <c r="CP22" s="28">
        <f>S22+AR22+BQ22</f>
        <v>1681250</v>
      </c>
      <c r="CQ22" s="28"/>
      <c r="CR22" s="28">
        <f t="shared" si="20"/>
        <v>1700501</v>
      </c>
      <c r="CS22" s="28">
        <f t="shared" si="21"/>
        <v>193717</v>
      </c>
      <c r="CT22" s="29"/>
      <c r="CU22" s="30">
        <f t="shared" si="27"/>
        <v>1506784</v>
      </c>
      <c r="CV22" s="32">
        <f t="shared" si="22"/>
        <v>2.1364126737860007</v>
      </c>
      <c r="CW22" s="40"/>
      <c r="CX22" s="8"/>
    </row>
    <row r="23" spans="1:102" s="7" customFormat="1" ht="18.75" customHeight="1" x14ac:dyDescent="0.2">
      <c r="A23" s="10" t="s">
        <v>8</v>
      </c>
      <c r="B23" s="9"/>
      <c r="C23" s="28">
        <v>32684954</v>
      </c>
      <c r="D23" s="29"/>
      <c r="E23" s="28">
        <f>'[1]4還付未済'!C22</f>
        <v>10700</v>
      </c>
      <c r="F23" s="29"/>
      <c r="G23" s="28">
        <v>31339856</v>
      </c>
      <c r="H23" s="32">
        <f t="shared" si="0"/>
        <v>95.884656897482557</v>
      </c>
      <c r="I23" s="29"/>
      <c r="J23" s="30">
        <f t="shared" si="28"/>
        <v>1345098</v>
      </c>
      <c r="K23" s="31"/>
      <c r="L23" s="30">
        <v>957774</v>
      </c>
      <c r="M23" s="30">
        <v>0</v>
      </c>
      <c r="N23" s="28">
        <f t="shared" si="1"/>
        <v>957774</v>
      </c>
      <c r="O23" s="32">
        <f t="shared" si="2"/>
        <v>71.204774670693141</v>
      </c>
      <c r="P23" s="29"/>
      <c r="Q23" s="28">
        <v>0</v>
      </c>
      <c r="R23" s="29"/>
      <c r="S23" s="28">
        <f t="shared" si="29"/>
        <v>376624</v>
      </c>
      <c r="T23" s="28"/>
      <c r="U23" s="28">
        <f t="shared" si="3"/>
        <v>387324</v>
      </c>
      <c r="V23" s="28">
        <v>0</v>
      </c>
      <c r="W23" s="29"/>
      <c r="X23" s="30">
        <f t="shared" si="30"/>
        <v>387324</v>
      </c>
      <c r="Y23" s="32">
        <f t="shared" si="4"/>
        <v>1.1850223194439864</v>
      </c>
      <c r="Z23" s="10" t="s">
        <v>8</v>
      </c>
      <c r="AA23" s="9"/>
      <c r="AB23" s="28">
        <v>232611</v>
      </c>
      <c r="AC23" s="29"/>
      <c r="AD23" s="28">
        <f>'[1]4還付未済'!F22</f>
        <v>0</v>
      </c>
      <c r="AE23" s="29"/>
      <c r="AF23" s="28">
        <v>165622</v>
      </c>
      <c r="AG23" s="32">
        <f t="shared" si="5"/>
        <v>71.201275949976576</v>
      </c>
      <c r="AH23" s="29"/>
      <c r="AI23" s="30">
        <f t="shared" si="6"/>
        <v>66989</v>
      </c>
      <c r="AJ23" s="31"/>
      <c r="AK23" s="30">
        <v>39033</v>
      </c>
      <c r="AL23" s="30">
        <v>0</v>
      </c>
      <c r="AM23" s="28">
        <f t="shared" si="31"/>
        <v>39033</v>
      </c>
      <c r="AN23" s="32">
        <f t="shared" si="7"/>
        <v>58.267775306393588</v>
      </c>
      <c r="AO23" s="29"/>
      <c r="AP23" s="28">
        <v>0</v>
      </c>
      <c r="AQ23" s="29"/>
      <c r="AR23" s="28">
        <f t="shared" si="32"/>
        <v>27956</v>
      </c>
      <c r="AS23" s="28"/>
      <c r="AT23" s="28">
        <f t="shared" si="8"/>
        <v>27956</v>
      </c>
      <c r="AU23" s="28">
        <v>0</v>
      </c>
      <c r="AV23" s="29"/>
      <c r="AW23" s="30">
        <f t="shared" si="33"/>
        <v>27956</v>
      </c>
      <c r="AX23" s="32">
        <f t="shared" si="9"/>
        <v>12.018348229447447</v>
      </c>
      <c r="AY23" s="10" t="s">
        <v>8</v>
      </c>
      <c r="AZ23" s="9"/>
      <c r="BA23" s="28">
        <v>634464</v>
      </c>
      <c r="BB23" s="29"/>
      <c r="BC23" s="28">
        <f>'[1]4還付未済'!I22</f>
        <v>785</v>
      </c>
      <c r="BD23" s="29"/>
      <c r="BE23" s="28">
        <v>-785</v>
      </c>
      <c r="BF23" s="46" t="str">
        <f t="shared" si="34"/>
        <v>-</v>
      </c>
      <c r="BG23" s="29"/>
      <c r="BH23" s="30">
        <f t="shared" si="10"/>
        <v>635249</v>
      </c>
      <c r="BI23" s="31"/>
      <c r="BJ23" s="30">
        <v>172439</v>
      </c>
      <c r="BK23" s="30">
        <v>130552</v>
      </c>
      <c r="BL23" s="28">
        <f t="shared" si="35"/>
        <v>302991</v>
      </c>
      <c r="BM23" s="32">
        <f t="shared" si="11"/>
        <v>47.696415106517286</v>
      </c>
      <c r="BN23" s="29"/>
      <c r="BO23" s="28">
        <v>14621</v>
      </c>
      <c r="BP23" s="29"/>
      <c r="BQ23" s="28">
        <f t="shared" si="36"/>
        <v>316852</v>
      </c>
      <c r="BR23" s="28"/>
      <c r="BS23" s="28">
        <f t="shared" si="12"/>
        <v>317637</v>
      </c>
      <c r="BT23" s="28">
        <v>157915</v>
      </c>
      <c r="BU23" s="29"/>
      <c r="BV23" s="30">
        <f t="shared" si="37"/>
        <v>159722</v>
      </c>
      <c r="BW23" s="32">
        <f t="shared" si="13"/>
        <v>25.174320371210975</v>
      </c>
      <c r="BX23" s="10" t="s">
        <v>8</v>
      </c>
      <c r="BY23" s="9"/>
      <c r="BZ23" s="28">
        <f t="shared" si="14"/>
        <v>33552029</v>
      </c>
      <c r="CA23" s="29"/>
      <c r="CB23" s="28">
        <f t="shared" si="23"/>
        <v>11485</v>
      </c>
      <c r="CC23" s="29"/>
      <c r="CD23" s="28">
        <f t="shared" si="15"/>
        <v>31504693</v>
      </c>
      <c r="CE23" s="32">
        <f t="shared" si="16"/>
        <v>93.898026256474694</v>
      </c>
      <c r="CF23" s="29"/>
      <c r="CG23" s="30">
        <f t="shared" si="17"/>
        <v>2047336</v>
      </c>
      <c r="CH23" s="31"/>
      <c r="CI23" s="28">
        <f t="shared" si="24"/>
        <v>1169246</v>
      </c>
      <c r="CJ23" s="28">
        <f t="shared" si="24"/>
        <v>130552</v>
      </c>
      <c r="CK23" s="28">
        <f t="shared" si="25"/>
        <v>1299798</v>
      </c>
      <c r="CL23" s="32">
        <f t="shared" si="18"/>
        <v>63.487282986280711</v>
      </c>
      <c r="CM23" s="29"/>
      <c r="CN23" s="28">
        <f t="shared" si="19"/>
        <v>14621</v>
      </c>
      <c r="CO23" s="29"/>
      <c r="CP23" s="28">
        <f t="shared" si="26"/>
        <v>721432</v>
      </c>
      <c r="CQ23" s="28"/>
      <c r="CR23" s="28">
        <f t="shared" si="20"/>
        <v>732917</v>
      </c>
      <c r="CS23" s="28">
        <f t="shared" si="21"/>
        <v>157915</v>
      </c>
      <c r="CT23" s="29"/>
      <c r="CU23" s="30">
        <f t="shared" si="27"/>
        <v>575002</v>
      </c>
      <c r="CV23" s="32">
        <f t="shared" si="22"/>
        <v>1.7137622288058942</v>
      </c>
      <c r="CW23" s="40"/>
      <c r="CX23" s="8"/>
    </row>
    <row r="24" spans="1:102" s="7" customFormat="1" ht="18.75" customHeight="1" x14ac:dyDescent="0.2">
      <c r="A24" s="10" t="s">
        <v>7</v>
      </c>
      <c r="B24" s="9"/>
      <c r="C24" s="28">
        <v>30444244</v>
      </c>
      <c r="D24" s="29"/>
      <c r="E24" s="28">
        <f>'[1]4還付未済'!C23</f>
        <v>15219</v>
      </c>
      <c r="F24" s="29"/>
      <c r="G24" s="28">
        <v>29061668</v>
      </c>
      <c r="H24" s="32">
        <f t="shared" si="0"/>
        <v>95.45866207089918</v>
      </c>
      <c r="I24" s="29"/>
      <c r="J24" s="30">
        <f t="shared" si="28"/>
        <v>1382576</v>
      </c>
      <c r="K24" s="31"/>
      <c r="L24" s="30">
        <v>1069066</v>
      </c>
      <c r="M24" s="30">
        <v>34448</v>
      </c>
      <c r="N24" s="28">
        <f t="shared" si="1"/>
        <v>1103514</v>
      </c>
      <c r="O24" s="32">
        <f t="shared" si="2"/>
        <v>79.815793128189696</v>
      </c>
      <c r="P24" s="29"/>
      <c r="Q24" s="28">
        <v>2574</v>
      </c>
      <c r="R24" s="29"/>
      <c r="S24" s="28">
        <f t="shared" si="29"/>
        <v>261269</v>
      </c>
      <c r="T24" s="28"/>
      <c r="U24" s="28">
        <f t="shared" si="3"/>
        <v>276488</v>
      </c>
      <c r="V24" s="28">
        <v>130</v>
      </c>
      <c r="W24" s="29"/>
      <c r="X24" s="30">
        <f t="shared" si="30"/>
        <v>276358</v>
      </c>
      <c r="Y24" s="32">
        <f t="shared" si="4"/>
        <v>0.90775123205555708</v>
      </c>
      <c r="Z24" s="10" t="s">
        <v>7</v>
      </c>
      <c r="AA24" s="9"/>
      <c r="AB24" s="28">
        <v>215479</v>
      </c>
      <c r="AC24" s="29"/>
      <c r="AD24" s="28">
        <f>'[1]4還付未済'!F23</f>
        <v>145</v>
      </c>
      <c r="AE24" s="29"/>
      <c r="AF24" s="28">
        <v>158725</v>
      </c>
      <c r="AG24" s="32">
        <f t="shared" si="5"/>
        <v>73.661470491323982</v>
      </c>
      <c r="AH24" s="29"/>
      <c r="AI24" s="30">
        <f t="shared" si="6"/>
        <v>56754</v>
      </c>
      <c r="AJ24" s="31"/>
      <c r="AK24" s="30">
        <v>35765</v>
      </c>
      <c r="AL24" s="30">
        <v>0</v>
      </c>
      <c r="AM24" s="28">
        <f t="shared" si="31"/>
        <v>35765</v>
      </c>
      <c r="AN24" s="32">
        <f t="shared" si="7"/>
        <v>63.017584663636036</v>
      </c>
      <c r="AO24" s="29"/>
      <c r="AP24" s="28">
        <v>340</v>
      </c>
      <c r="AQ24" s="29"/>
      <c r="AR24" s="28">
        <f t="shared" si="32"/>
        <v>20504</v>
      </c>
      <c r="AS24" s="28"/>
      <c r="AT24" s="28">
        <f t="shared" si="8"/>
        <v>20649</v>
      </c>
      <c r="AU24" s="28">
        <v>22</v>
      </c>
      <c r="AV24" s="29"/>
      <c r="AW24" s="30">
        <f t="shared" si="33"/>
        <v>20627</v>
      </c>
      <c r="AX24" s="32">
        <f t="shared" si="9"/>
        <v>9.5726265668580233</v>
      </c>
      <c r="AY24" s="10" t="s">
        <v>7</v>
      </c>
      <c r="AZ24" s="9"/>
      <c r="BA24" s="28">
        <v>486621</v>
      </c>
      <c r="BB24" s="29"/>
      <c r="BC24" s="28">
        <f>'[1]4還付未済'!I23</f>
        <v>672</v>
      </c>
      <c r="BD24" s="29"/>
      <c r="BE24" s="28">
        <v>-672</v>
      </c>
      <c r="BF24" s="46" t="str">
        <f t="shared" si="34"/>
        <v>-</v>
      </c>
      <c r="BG24" s="29"/>
      <c r="BH24" s="30">
        <f t="shared" si="10"/>
        <v>487293</v>
      </c>
      <c r="BI24" s="31"/>
      <c r="BJ24" s="30">
        <v>186233</v>
      </c>
      <c r="BK24" s="30">
        <v>83240</v>
      </c>
      <c r="BL24" s="28">
        <f t="shared" si="35"/>
        <v>269473</v>
      </c>
      <c r="BM24" s="32">
        <f t="shared" si="11"/>
        <v>55.29999404875506</v>
      </c>
      <c r="BN24" s="29"/>
      <c r="BO24" s="28">
        <v>27869</v>
      </c>
      <c r="BP24" s="29"/>
      <c r="BQ24" s="28">
        <f t="shared" si="36"/>
        <v>189279</v>
      </c>
      <c r="BR24" s="28"/>
      <c r="BS24" s="28">
        <f t="shared" si="12"/>
        <v>189951</v>
      </c>
      <c r="BT24" s="28">
        <v>57319</v>
      </c>
      <c r="BU24" s="29"/>
      <c r="BV24" s="30">
        <f t="shared" si="37"/>
        <v>132632</v>
      </c>
      <c r="BW24" s="32">
        <f t="shared" si="13"/>
        <v>27.255708241115777</v>
      </c>
      <c r="BX24" s="10" t="s">
        <v>7</v>
      </c>
      <c r="BY24" s="9"/>
      <c r="BZ24" s="28">
        <f t="shared" si="14"/>
        <v>31146344</v>
      </c>
      <c r="CA24" s="29"/>
      <c r="CB24" s="28">
        <f t="shared" si="23"/>
        <v>16036</v>
      </c>
      <c r="CC24" s="29"/>
      <c r="CD24" s="28">
        <f t="shared" si="15"/>
        <v>29219721</v>
      </c>
      <c r="CE24" s="32">
        <f t="shared" si="16"/>
        <v>93.814288444255283</v>
      </c>
      <c r="CF24" s="29"/>
      <c r="CG24" s="30">
        <f t="shared" si="17"/>
        <v>1926623</v>
      </c>
      <c r="CH24" s="31"/>
      <c r="CI24" s="28">
        <f t="shared" si="24"/>
        <v>1291064</v>
      </c>
      <c r="CJ24" s="28">
        <f t="shared" si="24"/>
        <v>117688</v>
      </c>
      <c r="CK24" s="28">
        <f t="shared" si="25"/>
        <v>1408752</v>
      </c>
      <c r="CL24" s="32">
        <f t="shared" si="18"/>
        <v>73.120273141138668</v>
      </c>
      <c r="CM24" s="29"/>
      <c r="CN24" s="28">
        <f t="shared" si="19"/>
        <v>30783</v>
      </c>
      <c r="CO24" s="29"/>
      <c r="CP24" s="28">
        <f t="shared" si="26"/>
        <v>471052</v>
      </c>
      <c r="CQ24" s="28"/>
      <c r="CR24" s="28">
        <f t="shared" si="20"/>
        <v>487088</v>
      </c>
      <c r="CS24" s="28">
        <f t="shared" si="21"/>
        <v>57471</v>
      </c>
      <c r="CT24" s="29"/>
      <c r="CU24" s="30">
        <f t="shared" si="27"/>
        <v>429617</v>
      </c>
      <c r="CV24" s="32">
        <f t="shared" si="22"/>
        <v>1.3793496918932122</v>
      </c>
      <c r="CW24" s="40"/>
      <c r="CX24" s="8"/>
    </row>
    <row r="25" spans="1:102" s="7" customFormat="1" ht="18.75" customHeight="1" x14ac:dyDescent="0.2">
      <c r="A25" s="10" t="s">
        <v>6</v>
      </c>
      <c r="B25" s="9"/>
      <c r="C25" s="28">
        <v>18128824</v>
      </c>
      <c r="D25" s="29"/>
      <c r="E25" s="28">
        <f>'[1]4還付未済'!C24</f>
        <v>12032</v>
      </c>
      <c r="F25" s="29"/>
      <c r="G25" s="28">
        <v>17426414</v>
      </c>
      <c r="H25" s="32">
        <f t="shared" si="0"/>
        <v>96.125451932237866</v>
      </c>
      <c r="I25" s="29"/>
      <c r="J25" s="30">
        <f t="shared" si="28"/>
        <v>702410</v>
      </c>
      <c r="K25" s="31"/>
      <c r="L25" s="30">
        <v>525937</v>
      </c>
      <c r="M25" s="30">
        <v>50362</v>
      </c>
      <c r="N25" s="28">
        <f t="shared" si="1"/>
        <v>576299</v>
      </c>
      <c r="O25" s="32">
        <f t="shared" si="2"/>
        <v>82.045956065545766</v>
      </c>
      <c r="P25" s="29"/>
      <c r="Q25" s="28">
        <v>5445</v>
      </c>
      <c r="R25" s="29"/>
      <c r="S25" s="28">
        <f t="shared" si="29"/>
        <v>108634</v>
      </c>
      <c r="T25" s="28"/>
      <c r="U25" s="28">
        <f t="shared" si="3"/>
        <v>120666</v>
      </c>
      <c r="V25" s="28">
        <v>2921</v>
      </c>
      <c r="W25" s="29"/>
      <c r="X25" s="30">
        <f t="shared" si="30"/>
        <v>117745</v>
      </c>
      <c r="Y25" s="32">
        <f t="shared" si="4"/>
        <v>0.64949055713707626</v>
      </c>
      <c r="Z25" s="10" t="s">
        <v>6</v>
      </c>
      <c r="AA25" s="9"/>
      <c r="AB25" s="28">
        <v>114280</v>
      </c>
      <c r="AC25" s="29"/>
      <c r="AD25" s="28">
        <f>'[1]4還付未済'!F24</f>
        <v>82</v>
      </c>
      <c r="AE25" s="29"/>
      <c r="AF25" s="28">
        <v>89409</v>
      </c>
      <c r="AG25" s="32">
        <f t="shared" si="5"/>
        <v>78.23678683934196</v>
      </c>
      <c r="AH25" s="29"/>
      <c r="AI25" s="30">
        <f t="shared" si="6"/>
        <v>24871</v>
      </c>
      <c r="AJ25" s="31"/>
      <c r="AK25" s="30">
        <v>7936</v>
      </c>
      <c r="AL25" s="30">
        <v>3656</v>
      </c>
      <c r="AM25" s="28">
        <f t="shared" si="31"/>
        <v>11592</v>
      </c>
      <c r="AN25" s="32">
        <f t="shared" si="7"/>
        <v>46.608499859273856</v>
      </c>
      <c r="AO25" s="29"/>
      <c r="AP25" s="28">
        <v>156</v>
      </c>
      <c r="AQ25" s="29"/>
      <c r="AR25" s="28">
        <f t="shared" si="32"/>
        <v>13041</v>
      </c>
      <c r="AS25" s="28"/>
      <c r="AT25" s="28">
        <f t="shared" si="8"/>
        <v>13123</v>
      </c>
      <c r="AU25" s="28">
        <v>0</v>
      </c>
      <c r="AV25" s="29"/>
      <c r="AW25" s="30">
        <f t="shared" si="33"/>
        <v>13123</v>
      </c>
      <c r="AX25" s="32">
        <f t="shared" si="9"/>
        <v>11.483199159957998</v>
      </c>
      <c r="AY25" s="10" t="s">
        <v>6</v>
      </c>
      <c r="AZ25" s="9"/>
      <c r="BA25" s="28">
        <v>251906</v>
      </c>
      <c r="BB25" s="29"/>
      <c r="BC25" s="28">
        <f>'[1]4還付未済'!I24</f>
        <v>306</v>
      </c>
      <c r="BD25" s="29"/>
      <c r="BE25" s="28">
        <v>-306</v>
      </c>
      <c r="BF25" s="46" t="str">
        <f t="shared" si="34"/>
        <v>-</v>
      </c>
      <c r="BG25" s="29"/>
      <c r="BH25" s="30">
        <f t="shared" si="10"/>
        <v>252212</v>
      </c>
      <c r="BI25" s="31"/>
      <c r="BJ25" s="30">
        <v>104674</v>
      </c>
      <c r="BK25" s="30">
        <v>34926</v>
      </c>
      <c r="BL25" s="28">
        <f t="shared" si="35"/>
        <v>139600</v>
      </c>
      <c r="BM25" s="32">
        <f t="shared" si="11"/>
        <v>55.350260891630853</v>
      </c>
      <c r="BN25" s="29"/>
      <c r="BO25" s="28">
        <v>51883</v>
      </c>
      <c r="BP25" s="29"/>
      <c r="BQ25" s="28">
        <f t="shared" si="36"/>
        <v>60423</v>
      </c>
      <c r="BR25" s="28"/>
      <c r="BS25" s="28">
        <f t="shared" si="12"/>
        <v>60729</v>
      </c>
      <c r="BT25" s="28">
        <v>67168</v>
      </c>
      <c r="BU25" s="29"/>
      <c r="BV25" s="30">
        <f t="shared" si="37"/>
        <v>-6439</v>
      </c>
      <c r="BW25" s="32">
        <f t="shared" si="13"/>
        <v>-2.5561122005827568</v>
      </c>
      <c r="BX25" s="10" t="s">
        <v>6</v>
      </c>
      <c r="BY25" s="9"/>
      <c r="BZ25" s="28">
        <f t="shared" si="14"/>
        <v>18495010</v>
      </c>
      <c r="CA25" s="29"/>
      <c r="CB25" s="28">
        <f t="shared" si="23"/>
        <v>12420</v>
      </c>
      <c r="CC25" s="29"/>
      <c r="CD25" s="28">
        <f t="shared" si="15"/>
        <v>17515517</v>
      </c>
      <c r="CE25" s="32">
        <f t="shared" si="16"/>
        <v>94.704014758575411</v>
      </c>
      <c r="CF25" s="29"/>
      <c r="CG25" s="30">
        <f t="shared" si="17"/>
        <v>979493</v>
      </c>
      <c r="CH25" s="31"/>
      <c r="CI25" s="28">
        <f t="shared" si="24"/>
        <v>638547</v>
      </c>
      <c r="CJ25" s="28">
        <f t="shared" si="24"/>
        <v>88944</v>
      </c>
      <c r="CK25" s="28">
        <f t="shared" si="25"/>
        <v>727491</v>
      </c>
      <c r="CL25" s="32">
        <f t="shared" si="18"/>
        <v>74.272200005513056</v>
      </c>
      <c r="CM25" s="29"/>
      <c r="CN25" s="28">
        <f t="shared" si="19"/>
        <v>57484</v>
      </c>
      <c r="CO25" s="29"/>
      <c r="CP25" s="28">
        <f t="shared" si="26"/>
        <v>182098</v>
      </c>
      <c r="CQ25" s="28"/>
      <c r="CR25" s="28">
        <f t="shared" si="20"/>
        <v>194518</v>
      </c>
      <c r="CS25" s="28">
        <f t="shared" si="21"/>
        <v>70089</v>
      </c>
      <c r="CT25" s="29"/>
      <c r="CU25" s="30">
        <f t="shared" si="27"/>
        <v>124429</v>
      </c>
      <c r="CV25" s="32">
        <f t="shared" si="22"/>
        <v>0.67277065543625014</v>
      </c>
      <c r="CW25" s="40"/>
      <c r="CX25" s="8"/>
    </row>
    <row r="26" spans="1:102" s="7" customFormat="1" ht="18.75" customHeight="1" x14ac:dyDescent="0.2">
      <c r="A26" s="10" t="s">
        <v>5</v>
      </c>
      <c r="B26" s="9"/>
      <c r="C26" s="28">
        <v>45878472</v>
      </c>
      <c r="D26" s="29"/>
      <c r="E26" s="28">
        <f>'[1]4還付未済'!C25</f>
        <v>28400</v>
      </c>
      <c r="F26" s="29"/>
      <c r="G26" s="28">
        <v>44070055</v>
      </c>
      <c r="H26" s="32">
        <f t="shared" si="0"/>
        <v>96.058244921496083</v>
      </c>
      <c r="I26" s="29"/>
      <c r="J26" s="30">
        <f t="shared" si="28"/>
        <v>1808417</v>
      </c>
      <c r="K26" s="31"/>
      <c r="L26" s="30">
        <v>1205711</v>
      </c>
      <c r="M26" s="30">
        <v>55510</v>
      </c>
      <c r="N26" s="28">
        <f t="shared" si="1"/>
        <v>1261221</v>
      </c>
      <c r="O26" s="32">
        <f t="shared" si="2"/>
        <v>69.741713332710319</v>
      </c>
      <c r="P26" s="29"/>
      <c r="Q26" s="28">
        <v>2999</v>
      </c>
      <c r="R26" s="29"/>
      <c r="S26" s="28">
        <f t="shared" si="29"/>
        <v>515797</v>
      </c>
      <c r="T26" s="28"/>
      <c r="U26" s="28">
        <f t="shared" si="3"/>
        <v>544197</v>
      </c>
      <c r="V26" s="28">
        <v>12450</v>
      </c>
      <c r="W26" s="29"/>
      <c r="X26" s="30">
        <f t="shared" si="30"/>
        <v>531747</v>
      </c>
      <c r="Y26" s="32">
        <f t="shared" si="4"/>
        <v>1.1590338056594387</v>
      </c>
      <c r="Z26" s="10" t="s">
        <v>5</v>
      </c>
      <c r="AA26" s="9"/>
      <c r="AB26" s="28">
        <v>289026</v>
      </c>
      <c r="AC26" s="29"/>
      <c r="AD26" s="28">
        <f>'[1]4還付未済'!F25</f>
        <v>0</v>
      </c>
      <c r="AE26" s="29"/>
      <c r="AF26" s="28">
        <v>200960</v>
      </c>
      <c r="AG26" s="32">
        <f t="shared" si="5"/>
        <v>69.530076878896708</v>
      </c>
      <c r="AH26" s="29"/>
      <c r="AI26" s="30">
        <f t="shared" si="6"/>
        <v>88066</v>
      </c>
      <c r="AJ26" s="31"/>
      <c r="AK26" s="30">
        <v>30126</v>
      </c>
      <c r="AL26" s="30">
        <v>81</v>
      </c>
      <c r="AM26" s="28">
        <f t="shared" si="31"/>
        <v>30207</v>
      </c>
      <c r="AN26" s="32">
        <f t="shared" si="7"/>
        <v>34.300411055344853</v>
      </c>
      <c r="AO26" s="29"/>
      <c r="AP26" s="28">
        <v>0</v>
      </c>
      <c r="AQ26" s="29"/>
      <c r="AR26" s="28">
        <f t="shared" si="32"/>
        <v>57859</v>
      </c>
      <c r="AS26" s="28"/>
      <c r="AT26" s="28">
        <f t="shared" si="8"/>
        <v>57859</v>
      </c>
      <c r="AU26" s="28">
        <v>0</v>
      </c>
      <c r="AV26" s="29"/>
      <c r="AW26" s="30">
        <f t="shared" si="33"/>
        <v>57859</v>
      </c>
      <c r="AX26" s="32">
        <f t="shared" si="9"/>
        <v>20.018614242317302</v>
      </c>
      <c r="AY26" s="10" t="s">
        <v>5</v>
      </c>
      <c r="AZ26" s="9"/>
      <c r="BA26" s="28">
        <v>1202216</v>
      </c>
      <c r="BB26" s="29"/>
      <c r="BC26" s="28">
        <f>'[1]4還付未済'!I25</f>
        <v>513</v>
      </c>
      <c r="BD26" s="29"/>
      <c r="BE26" s="28">
        <v>-513</v>
      </c>
      <c r="BF26" s="46" t="str">
        <f t="shared" si="34"/>
        <v>-</v>
      </c>
      <c r="BG26" s="29"/>
      <c r="BH26" s="30">
        <f t="shared" si="10"/>
        <v>1202729</v>
      </c>
      <c r="BI26" s="31"/>
      <c r="BJ26" s="30">
        <v>304424</v>
      </c>
      <c r="BK26" s="30">
        <v>139677</v>
      </c>
      <c r="BL26" s="28">
        <f t="shared" si="35"/>
        <v>444101</v>
      </c>
      <c r="BM26" s="32">
        <f t="shared" si="11"/>
        <v>36.924444326194845</v>
      </c>
      <c r="BN26" s="29"/>
      <c r="BO26" s="28">
        <v>183525</v>
      </c>
      <c r="BP26" s="29"/>
      <c r="BQ26" s="28">
        <f t="shared" si="36"/>
        <v>574590</v>
      </c>
      <c r="BR26" s="28"/>
      <c r="BS26" s="28">
        <f t="shared" si="12"/>
        <v>575103</v>
      </c>
      <c r="BT26" s="28">
        <v>263453</v>
      </c>
      <c r="BU26" s="29"/>
      <c r="BV26" s="30">
        <f t="shared" si="37"/>
        <v>311650</v>
      </c>
      <c r="BW26" s="32">
        <f t="shared" si="13"/>
        <v>25.922962263020956</v>
      </c>
      <c r="BX26" s="10" t="s">
        <v>5</v>
      </c>
      <c r="BY26" s="9"/>
      <c r="BZ26" s="28">
        <f t="shared" si="14"/>
        <v>47369714</v>
      </c>
      <c r="CA26" s="29"/>
      <c r="CB26" s="28">
        <f t="shared" si="23"/>
        <v>28913</v>
      </c>
      <c r="CC26" s="29"/>
      <c r="CD26" s="28">
        <f t="shared" si="15"/>
        <v>44270502</v>
      </c>
      <c r="CE26" s="32">
        <f t="shared" si="16"/>
        <v>93.457397695075812</v>
      </c>
      <c r="CF26" s="29"/>
      <c r="CG26" s="30">
        <f t="shared" si="17"/>
        <v>3099212</v>
      </c>
      <c r="CH26" s="31"/>
      <c r="CI26" s="28">
        <f t="shared" si="24"/>
        <v>1540261</v>
      </c>
      <c r="CJ26" s="28">
        <f t="shared" si="24"/>
        <v>195268</v>
      </c>
      <c r="CK26" s="28">
        <f t="shared" si="25"/>
        <v>1735529</v>
      </c>
      <c r="CL26" s="32">
        <f t="shared" si="18"/>
        <v>55.999041046562802</v>
      </c>
      <c r="CM26" s="29"/>
      <c r="CN26" s="28">
        <f t="shared" si="19"/>
        <v>186524</v>
      </c>
      <c r="CO26" s="29"/>
      <c r="CP26" s="28">
        <f t="shared" si="26"/>
        <v>1148246</v>
      </c>
      <c r="CQ26" s="28"/>
      <c r="CR26" s="28">
        <f t="shared" si="20"/>
        <v>1177159</v>
      </c>
      <c r="CS26" s="28">
        <f t="shared" si="21"/>
        <v>275903</v>
      </c>
      <c r="CT26" s="29"/>
      <c r="CU26" s="30">
        <f t="shared" si="27"/>
        <v>901256</v>
      </c>
      <c r="CV26" s="32">
        <f t="shared" si="22"/>
        <v>1.9025996230418447</v>
      </c>
      <c r="CW26" s="40"/>
      <c r="CX26" s="8"/>
    </row>
    <row r="27" spans="1:102" s="7" customFormat="1" ht="18.75" customHeight="1" x14ac:dyDescent="0.2">
      <c r="A27" s="10" t="s">
        <v>4</v>
      </c>
      <c r="B27" s="9"/>
      <c r="C27" s="28">
        <v>67210334</v>
      </c>
      <c r="D27" s="29"/>
      <c r="E27" s="28">
        <f>'[1]4還付未済'!C26</f>
        <v>76701</v>
      </c>
      <c r="F27" s="29"/>
      <c r="G27" s="28">
        <v>61964915</v>
      </c>
      <c r="H27" s="32">
        <f t="shared" si="0"/>
        <v>92.195517135802362</v>
      </c>
      <c r="I27" s="29"/>
      <c r="J27" s="30">
        <f t="shared" si="28"/>
        <v>5245419</v>
      </c>
      <c r="K27" s="31"/>
      <c r="L27" s="30">
        <v>4617397</v>
      </c>
      <c r="M27" s="30">
        <v>28056</v>
      </c>
      <c r="N27" s="28">
        <f t="shared" si="1"/>
        <v>4645453</v>
      </c>
      <c r="O27" s="32">
        <f t="shared" si="2"/>
        <v>88.562095802070345</v>
      </c>
      <c r="P27" s="29"/>
      <c r="Q27" s="28">
        <v>11565</v>
      </c>
      <c r="R27" s="29"/>
      <c r="S27" s="28">
        <f t="shared" si="29"/>
        <v>511700</v>
      </c>
      <c r="T27" s="28"/>
      <c r="U27" s="28">
        <f t="shared" si="3"/>
        <v>588401</v>
      </c>
      <c r="V27" s="28">
        <v>75</v>
      </c>
      <c r="W27" s="29"/>
      <c r="X27" s="30">
        <f t="shared" si="30"/>
        <v>588326</v>
      </c>
      <c r="Y27" s="32">
        <f t="shared" si="4"/>
        <v>0.87535050785493784</v>
      </c>
      <c r="Z27" s="10" t="s">
        <v>4</v>
      </c>
      <c r="AA27" s="9"/>
      <c r="AB27" s="28">
        <v>383496</v>
      </c>
      <c r="AC27" s="29"/>
      <c r="AD27" s="28">
        <f>'[1]4還付未済'!F26</f>
        <v>96</v>
      </c>
      <c r="AE27" s="29"/>
      <c r="AF27" s="28">
        <v>264733</v>
      </c>
      <c r="AG27" s="32">
        <f t="shared" si="5"/>
        <v>69.031489246302442</v>
      </c>
      <c r="AH27" s="29"/>
      <c r="AI27" s="30">
        <f t="shared" si="6"/>
        <v>118763</v>
      </c>
      <c r="AJ27" s="31"/>
      <c r="AK27" s="30">
        <v>42317</v>
      </c>
      <c r="AL27" s="30">
        <v>414</v>
      </c>
      <c r="AM27" s="28">
        <f t="shared" si="31"/>
        <v>42731</v>
      </c>
      <c r="AN27" s="32">
        <f t="shared" si="7"/>
        <v>35.980061130149963</v>
      </c>
      <c r="AO27" s="29"/>
      <c r="AP27" s="28">
        <v>359</v>
      </c>
      <c r="AQ27" s="29"/>
      <c r="AR27" s="28">
        <f t="shared" si="32"/>
        <v>75577</v>
      </c>
      <c r="AS27" s="28"/>
      <c r="AT27" s="28">
        <f t="shared" si="8"/>
        <v>75673</v>
      </c>
      <c r="AU27" s="28">
        <v>0</v>
      </c>
      <c r="AV27" s="29"/>
      <c r="AW27" s="30">
        <f t="shared" si="33"/>
        <v>75673</v>
      </c>
      <c r="AX27" s="32">
        <f t="shared" si="9"/>
        <v>19.732409203746585</v>
      </c>
      <c r="AY27" s="10" t="s">
        <v>4</v>
      </c>
      <c r="AZ27" s="9"/>
      <c r="BA27" s="28">
        <v>939704</v>
      </c>
      <c r="BB27" s="29"/>
      <c r="BC27" s="28">
        <f>'[1]4還付未済'!I26</f>
        <v>486</v>
      </c>
      <c r="BD27" s="29"/>
      <c r="BE27" s="28">
        <v>-486</v>
      </c>
      <c r="BF27" s="46" t="str">
        <f t="shared" si="34"/>
        <v>-</v>
      </c>
      <c r="BG27" s="29"/>
      <c r="BH27" s="30">
        <f t="shared" si="10"/>
        <v>940190</v>
      </c>
      <c r="BI27" s="31"/>
      <c r="BJ27" s="30">
        <v>396222</v>
      </c>
      <c r="BK27" s="30">
        <v>130663</v>
      </c>
      <c r="BL27" s="28">
        <f t="shared" si="35"/>
        <v>526885</v>
      </c>
      <c r="BM27" s="32">
        <f t="shared" si="11"/>
        <v>56.040268456375841</v>
      </c>
      <c r="BN27" s="29"/>
      <c r="BO27" s="28">
        <v>120763</v>
      </c>
      <c r="BP27" s="29"/>
      <c r="BQ27" s="28">
        <f t="shared" si="36"/>
        <v>292056</v>
      </c>
      <c r="BR27" s="28"/>
      <c r="BS27" s="28">
        <f t="shared" si="12"/>
        <v>292542</v>
      </c>
      <c r="BT27" s="28">
        <v>6767</v>
      </c>
      <c r="BU27" s="29"/>
      <c r="BV27" s="30">
        <f t="shared" si="37"/>
        <v>285775</v>
      </c>
      <c r="BW27" s="32">
        <f t="shared" si="13"/>
        <v>30.411172028638806</v>
      </c>
      <c r="BX27" s="10" t="s">
        <v>4</v>
      </c>
      <c r="BY27" s="9"/>
      <c r="BZ27" s="28">
        <f t="shared" si="14"/>
        <v>68533534</v>
      </c>
      <c r="CA27" s="29"/>
      <c r="CB27" s="28">
        <f t="shared" si="23"/>
        <v>77283</v>
      </c>
      <c r="CC27" s="29"/>
      <c r="CD27" s="28">
        <f t="shared" si="15"/>
        <v>62229162</v>
      </c>
      <c r="CE27" s="32">
        <f t="shared" si="16"/>
        <v>90.801040553373483</v>
      </c>
      <c r="CF27" s="29"/>
      <c r="CG27" s="30">
        <f t="shared" si="17"/>
        <v>6304372</v>
      </c>
      <c r="CH27" s="31"/>
      <c r="CI27" s="28">
        <f t="shared" si="24"/>
        <v>5055936</v>
      </c>
      <c r="CJ27" s="28">
        <f t="shared" si="24"/>
        <v>159133</v>
      </c>
      <c r="CK27" s="28">
        <f t="shared" si="25"/>
        <v>5215069</v>
      </c>
      <c r="CL27" s="32">
        <f t="shared" si="18"/>
        <v>82.721466943892281</v>
      </c>
      <c r="CM27" s="29"/>
      <c r="CN27" s="28">
        <f t="shared" si="19"/>
        <v>132687</v>
      </c>
      <c r="CO27" s="29"/>
      <c r="CP27" s="28">
        <f t="shared" si="26"/>
        <v>879333</v>
      </c>
      <c r="CQ27" s="28"/>
      <c r="CR27" s="28">
        <f t="shared" si="20"/>
        <v>956616</v>
      </c>
      <c r="CS27" s="28">
        <f t="shared" si="21"/>
        <v>6842</v>
      </c>
      <c r="CT27" s="29"/>
      <c r="CU27" s="30">
        <f t="shared" si="27"/>
        <v>949774</v>
      </c>
      <c r="CV27" s="32">
        <f t="shared" si="22"/>
        <v>1.3858529460920548</v>
      </c>
      <c r="CW27" s="40"/>
      <c r="CX27" s="8"/>
    </row>
    <row r="28" spans="1:102" s="7" customFormat="1" ht="18.75" customHeight="1" x14ac:dyDescent="0.2">
      <c r="A28" s="10" t="s">
        <v>3</v>
      </c>
      <c r="B28" s="9"/>
      <c r="C28" s="28">
        <v>47626273</v>
      </c>
      <c r="D28" s="29"/>
      <c r="E28" s="28">
        <f>'[1]4還付未済'!C27</f>
        <v>14679</v>
      </c>
      <c r="F28" s="29"/>
      <c r="G28" s="28">
        <v>45711990</v>
      </c>
      <c r="H28" s="32">
        <f t="shared" si="0"/>
        <v>95.980615573257225</v>
      </c>
      <c r="I28" s="29"/>
      <c r="J28" s="30">
        <f t="shared" si="28"/>
        <v>1914283</v>
      </c>
      <c r="K28" s="31"/>
      <c r="L28" s="30">
        <v>1208533</v>
      </c>
      <c r="M28" s="30">
        <v>45822</v>
      </c>
      <c r="N28" s="28">
        <f t="shared" si="1"/>
        <v>1254355</v>
      </c>
      <c r="O28" s="32">
        <f t="shared" si="2"/>
        <v>65.526100372828893</v>
      </c>
      <c r="P28" s="29"/>
      <c r="Q28" s="28">
        <v>16517</v>
      </c>
      <c r="R28" s="29"/>
      <c r="S28" s="28">
        <f t="shared" si="29"/>
        <v>628732</v>
      </c>
      <c r="T28" s="28"/>
      <c r="U28" s="28">
        <f t="shared" si="3"/>
        <v>643411</v>
      </c>
      <c r="V28" s="28">
        <v>3509</v>
      </c>
      <c r="W28" s="29"/>
      <c r="X28" s="30">
        <f t="shared" si="30"/>
        <v>639902</v>
      </c>
      <c r="Y28" s="32">
        <f t="shared" si="4"/>
        <v>1.3435903330080017</v>
      </c>
      <c r="Z28" s="10" t="s">
        <v>3</v>
      </c>
      <c r="AA28" s="9"/>
      <c r="AB28" s="28">
        <v>260704</v>
      </c>
      <c r="AC28" s="29"/>
      <c r="AD28" s="28">
        <f>'[1]4還付未済'!F27</f>
        <v>137</v>
      </c>
      <c r="AE28" s="29"/>
      <c r="AF28" s="28">
        <v>165659</v>
      </c>
      <c r="AG28" s="32">
        <f t="shared" si="5"/>
        <v>63.542945255922426</v>
      </c>
      <c r="AH28" s="29"/>
      <c r="AI28" s="30">
        <f t="shared" si="6"/>
        <v>95045</v>
      </c>
      <c r="AJ28" s="31"/>
      <c r="AK28" s="30">
        <v>27530</v>
      </c>
      <c r="AL28" s="30">
        <v>2845</v>
      </c>
      <c r="AM28" s="28">
        <f t="shared" si="31"/>
        <v>30375</v>
      </c>
      <c r="AN28" s="32">
        <f t="shared" si="7"/>
        <v>31.958545951917511</v>
      </c>
      <c r="AO28" s="29"/>
      <c r="AP28" s="28">
        <v>463</v>
      </c>
      <c r="AQ28" s="29"/>
      <c r="AR28" s="28">
        <f t="shared" si="32"/>
        <v>64070</v>
      </c>
      <c r="AS28" s="28"/>
      <c r="AT28" s="28">
        <f t="shared" si="8"/>
        <v>64207</v>
      </c>
      <c r="AU28" s="28">
        <v>509</v>
      </c>
      <c r="AV28" s="29"/>
      <c r="AW28" s="30">
        <f t="shared" si="33"/>
        <v>63698</v>
      </c>
      <c r="AX28" s="32">
        <f t="shared" si="9"/>
        <v>24.433073523996562</v>
      </c>
      <c r="AY28" s="10" t="s">
        <v>3</v>
      </c>
      <c r="AZ28" s="9"/>
      <c r="BA28" s="28">
        <v>1317789</v>
      </c>
      <c r="BB28" s="29"/>
      <c r="BC28" s="28">
        <f>'[1]4還付未済'!I27</f>
        <v>1449</v>
      </c>
      <c r="BD28" s="29"/>
      <c r="BE28" s="28">
        <v>-1449</v>
      </c>
      <c r="BF28" s="46" t="str">
        <f t="shared" si="34"/>
        <v>-</v>
      </c>
      <c r="BG28" s="29"/>
      <c r="BH28" s="30">
        <f t="shared" si="10"/>
        <v>1319238</v>
      </c>
      <c r="BI28" s="31"/>
      <c r="BJ28" s="30">
        <v>380266</v>
      </c>
      <c r="BK28" s="30">
        <v>147593</v>
      </c>
      <c r="BL28" s="28">
        <f t="shared" si="35"/>
        <v>527859</v>
      </c>
      <c r="BM28" s="32">
        <f t="shared" si="11"/>
        <v>40.012416258476485</v>
      </c>
      <c r="BN28" s="29"/>
      <c r="BO28" s="28">
        <v>270331</v>
      </c>
      <c r="BP28" s="29"/>
      <c r="BQ28" s="28">
        <f t="shared" si="36"/>
        <v>519599</v>
      </c>
      <c r="BR28" s="28"/>
      <c r="BS28" s="28">
        <f t="shared" si="12"/>
        <v>521048</v>
      </c>
      <c r="BT28" s="28">
        <v>257424</v>
      </c>
      <c r="BU28" s="29"/>
      <c r="BV28" s="30">
        <f t="shared" si="37"/>
        <v>263624</v>
      </c>
      <c r="BW28" s="32">
        <f t="shared" si="13"/>
        <v>20.005023565988182</v>
      </c>
      <c r="BX28" s="10" t="s">
        <v>3</v>
      </c>
      <c r="BY28" s="9"/>
      <c r="BZ28" s="28">
        <f t="shared" si="14"/>
        <v>49204766</v>
      </c>
      <c r="CA28" s="29"/>
      <c r="CB28" s="28">
        <f t="shared" si="23"/>
        <v>16265</v>
      </c>
      <c r="CC28" s="29"/>
      <c r="CD28" s="28">
        <f t="shared" si="15"/>
        <v>45876200</v>
      </c>
      <c r="CE28" s="32">
        <f t="shared" si="16"/>
        <v>93.235277249362397</v>
      </c>
      <c r="CF28" s="29"/>
      <c r="CG28" s="30">
        <f t="shared" si="17"/>
        <v>3328566</v>
      </c>
      <c r="CH28" s="31"/>
      <c r="CI28" s="28">
        <f t="shared" si="24"/>
        <v>1616329</v>
      </c>
      <c r="CJ28" s="28">
        <f t="shared" si="24"/>
        <v>196260</v>
      </c>
      <c r="CK28" s="28">
        <f t="shared" si="25"/>
        <v>1812589</v>
      </c>
      <c r="CL28" s="32">
        <f t="shared" si="18"/>
        <v>54.455552330943711</v>
      </c>
      <c r="CM28" s="29"/>
      <c r="CN28" s="28">
        <f t="shared" si="19"/>
        <v>287311</v>
      </c>
      <c r="CO28" s="29"/>
      <c r="CP28" s="28">
        <f t="shared" si="26"/>
        <v>1212401</v>
      </c>
      <c r="CQ28" s="28"/>
      <c r="CR28" s="28">
        <f t="shared" si="20"/>
        <v>1228666</v>
      </c>
      <c r="CS28" s="28">
        <f t="shared" si="21"/>
        <v>261442</v>
      </c>
      <c r="CT28" s="29"/>
      <c r="CU28" s="30">
        <f t="shared" si="27"/>
        <v>967224</v>
      </c>
      <c r="CV28" s="32">
        <f t="shared" si="22"/>
        <v>1.9657120206607628</v>
      </c>
      <c r="CW28" s="40"/>
      <c r="CX28" s="8"/>
    </row>
    <row r="29" spans="1:102" s="7" customFormat="1" ht="18.75" customHeight="1" x14ac:dyDescent="0.2">
      <c r="A29" s="10" t="s">
        <v>2</v>
      </c>
      <c r="B29" s="9"/>
      <c r="C29" s="28">
        <v>32801186</v>
      </c>
      <c r="D29" s="29"/>
      <c r="E29" s="28">
        <f>'[1]4還付未済'!C28</f>
        <v>10517</v>
      </c>
      <c r="F29" s="29"/>
      <c r="G29" s="28">
        <v>31701737</v>
      </c>
      <c r="H29" s="32">
        <f t="shared" si="0"/>
        <v>96.64814253972402</v>
      </c>
      <c r="I29" s="29"/>
      <c r="J29" s="30">
        <f t="shared" si="28"/>
        <v>1099449</v>
      </c>
      <c r="K29" s="31"/>
      <c r="L29" s="30">
        <v>692413</v>
      </c>
      <c r="M29" s="30">
        <v>9719</v>
      </c>
      <c r="N29" s="28">
        <f t="shared" si="1"/>
        <v>702132</v>
      </c>
      <c r="O29" s="32">
        <f t="shared" si="2"/>
        <v>63.862170960180961</v>
      </c>
      <c r="P29" s="29"/>
      <c r="Q29" s="28">
        <v>7405</v>
      </c>
      <c r="R29" s="29"/>
      <c r="S29" s="28">
        <f t="shared" si="29"/>
        <v>379395</v>
      </c>
      <c r="T29" s="28"/>
      <c r="U29" s="28">
        <f t="shared" si="3"/>
        <v>389912</v>
      </c>
      <c r="V29" s="28">
        <v>157</v>
      </c>
      <c r="W29" s="29"/>
      <c r="X29" s="30">
        <f t="shared" si="30"/>
        <v>389755</v>
      </c>
      <c r="Y29" s="32">
        <f t="shared" si="4"/>
        <v>1.1882344742046829</v>
      </c>
      <c r="Z29" s="10" t="s">
        <v>2</v>
      </c>
      <c r="AA29" s="9"/>
      <c r="AB29" s="28">
        <v>207119</v>
      </c>
      <c r="AC29" s="29"/>
      <c r="AD29" s="28">
        <f>'[1]4還付未済'!F28</f>
        <v>341</v>
      </c>
      <c r="AE29" s="29"/>
      <c r="AF29" s="28">
        <v>140033</v>
      </c>
      <c r="AG29" s="32">
        <f t="shared" si="5"/>
        <v>67.60992472926192</v>
      </c>
      <c r="AH29" s="29"/>
      <c r="AI29" s="30">
        <f t="shared" si="6"/>
        <v>67086</v>
      </c>
      <c r="AJ29" s="31"/>
      <c r="AK29" s="30">
        <v>29784</v>
      </c>
      <c r="AL29" s="30">
        <v>1656</v>
      </c>
      <c r="AM29" s="28">
        <f t="shared" si="31"/>
        <v>31440</v>
      </c>
      <c r="AN29" s="32">
        <f t="shared" si="7"/>
        <v>46.86521778016278</v>
      </c>
      <c r="AO29" s="29"/>
      <c r="AP29" s="28">
        <v>818</v>
      </c>
      <c r="AQ29" s="29"/>
      <c r="AR29" s="28">
        <f t="shared" si="32"/>
        <v>34487</v>
      </c>
      <c r="AS29" s="28"/>
      <c r="AT29" s="28">
        <f t="shared" si="8"/>
        <v>34828</v>
      </c>
      <c r="AU29" s="28">
        <v>0</v>
      </c>
      <c r="AV29" s="29"/>
      <c r="AW29" s="30">
        <f t="shared" si="33"/>
        <v>34828</v>
      </c>
      <c r="AX29" s="32">
        <f t="shared" si="9"/>
        <v>16.815453917796049</v>
      </c>
      <c r="AY29" s="10" t="s">
        <v>2</v>
      </c>
      <c r="AZ29" s="9"/>
      <c r="BA29" s="28">
        <v>992843</v>
      </c>
      <c r="BB29" s="29"/>
      <c r="BC29" s="28">
        <f>'[1]4還付未済'!I28</f>
        <v>537</v>
      </c>
      <c r="BD29" s="29"/>
      <c r="BE29" s="28">
        <v>-537</v>
      </c>
      <c r="BF29" s="46" t="str">
        <f t="shared" si="34"/>
        <v>-</v>
      </c>
      <c r="BG29" s="29"/>
      <c r="BH29" s="30">
        <f t="shared" si="10"/>
        <v>993380</v>
      </c>
      <c r="BI29" s="31"/>
      <c r="BJ29" s="30">
        <v>273348</v>
      </c>
      <c r="BK29" s="30">
        <v>37151</v>
      </c>
      <c r="BL29" s="28">
        <f t="shared" si="35"/>
        <v>310499</v>
      </c>
      <c r="BM29" s="32">
        <f t="shared" si="11"/>
        <v>31.256820149388954</v>
      </c>
      <c r="BN29" s="29"/>
      <c r="BO29" s="28">
        <v>71282</v>
      </c>
      <c r="BP29" s="29"/>
      <c r="BQ29" s="28">
        <f t="shared" si="36"/>
        <v>611062</v>
      </c>
      <c r="BR29" s="28"/>
      <c r="BS29" s="28">
        <f t="shared" si="12"/>
        <v>611599</v>
      </c>
      <c r="BT29" s="28">
        <v>12656</v>
      </c>
      <c r="BU29" s="29"/>
      <c r="BV29" s="30">
        <f t="shared" si="37"/>
        <v>598943</v>
      </c>
      <c r="BW29" s="32">
        <f t="shared" si="13"/>
        <v>60.326053565367332</v>
      </c>
      <c r="BX29" s="10" t="s">
        <v>2</v>
      </c>
      <c r="BY29" s="9"/>
      <c r="BZ29" s="28">
        <f t="shared" si="14"/>
        <v>34001148</v>
      </c>
      <c r="CA29" s="29"/>
      <c r="CB29" s="28">
        <f t="shared" si="23"/>
        <v>11395</v>
      </c>
      <c r="CC29" s="29"/>
      <c r="CD29" s="28">
        <f t="shared" si="15"/>
        <v>31841233</v>
      </c>
      <c r="CE29" s="32">
        <f t="shared" si="16"/>
        <v>93.647523313036373</v>
      </c>
      <c r="CF29" s="29"/>
      <c r="CG29" s="30">
        <f t="shared" si="17"/>
        <v>2159915</v>
      </c>
      <c r="CH29" s="31"/>
      <c r="CI29" s="28">
        <f t="shared" si="24"/>
        <v>995545</v>
      </c>
      <c r="CJ29" s="28">
        <f t="shared" si="24"/>
        <v>48526</v>
      </c>
      <c r="CK29" s="28">
        <f t="shared" si="25"/>
        <v>1044071</v>
      </c>
      <c r="CL29" s="32">
        <f t="shared" si="18"/>
        <v>48.338522580749704</v>
      </c>
      <c r="CM29" s="29"/>
      <c r="CN29" s="28">
        <f t="shared" si="19"/>
        <v>79505</v>
      </c>
      <c r="CO29" s="29"/>
      <c r="CP29" s="28">
        <f t="shared" si="26"/>
        <v>1024944</v>
      </c>
      <c r="CQ29" s="28"/>
      <c r="CR29" s="28">
        <f t="shared" si="20"/>
        <v>1036339</v>
      </c>
      <c r="CS29" s="28">
        <f t="shared" si="21"/>
        <v>12813</v>
      </c>
      <c r="CT29" s="29"/>
      <c r="CU29" s="30">
        <f t="shared" si="27"/>
        <v>1023526</v>
      </c>
      <c r="CV29" s="32">
        <f t="shared" si="22"/>
        <v>3.0102689473896587</v>
      </c>
      <c r="CW29" s="40"/>
      <c r="CX29" s="8"/>
    </row>
    <row r="30" spans="1:102" s="7" customFormat="1" ht="18.75" customHeight="1" x14ac:dyDescent="0.2">
      <c r="A30" s="10" t="s">
        <v>1</v>
      </c>
      <c r="B30" s="9"/>
      <c r="C30" s="28">
        <v>52454149</v>
      </c>
      <c r="D30" s="29"/>
      <c r="E30" s="28">
        <f>'[1]4還付未済'!C29</f>
        <v>33412</v>
      </c>
      <c r="F30" s="29"/>
      <c r="G30" s="28">
        <v>51133768</v>
      </c>
      <c r="H30" s="32">
        <f t="shared" si="0"/>
        <v>97.48279016022164</v>
      </c>
      <c r="I30" s="29"/>
      <c r="J30" s="30">
        <f t="shared" si="28"/>
        <v>1320381</v>
      </c>
      <c r="K30" s="31"/>
      <c r="L30" s="30">
        <v>1123946</v>
      </c>
      <c r="M30" s="30">
        <v>30994</v>
      </c>
      <c r="N30" s="28">
        <f t="shared" si="1"/>
        <v>1154940</v>
      </c>
      <c r="O30" s="32">
        <f t="shared" si="2"/>
        <v>87.470207462845948</v>
      </c>
      <c r="P30" s="29"/>
      <c r="Q30" s="28">
        <v>12848</v>
      </c>
      <c r="R30" s="29"/>
      <c r="S30" s="28">
        <f t="shared" si="29"/>
        <v>119181</v>
      </c>
      <c r="T30" s="28"/>
      <c r="U30" s="28">
        <f t="shared" si="3"/>
        <v>152593</v>
      </c>
      <c r="V30" s="28">
        <v>21524</v>
      </c>
      <c r="W30" s="29"/>
      <c r="X30" s="30">
        <f t="shared" si="30"/>
        <v>131069</v>
      </c>
      <c r="Y30" s="32">
        <f t="shared" si="4"/>
        <v>0.24987346568142776</v>
      </c>
      <c r="Z30" s="10" t="s">
        <v>1</v>
      </c>
      <c r="AA30" s="9"/>
      <c r="AB30" s="28">
        <v>336937</v>
      </c>
      <c r="AC30" s="29"/>
      <c r="AD30" s="28">
        <f>'[1]4還付未済'!F29</f>
        <v>146</v>
      </c>
      <c r="AE30" s="29"/>
      <c r="AF30" s="28">
        <v>275736</v>
      </c>
      <c r="AG30" s="32">
        <f t="shared" si="5"/>
        <v>81.836070244585784</v>
      </c>
      <c r="AH30" s="29"/>
      <c r="AI30" s="30">
        <f t="shared" si="6"/>
        <v>61201</v>
      </c>
      <c r="AJ30" s="31"/>
      <c r="AK30" s="30">
        <v>23584</v>
      </c>
      <c r="AL30" s="30">
        <v>3107</v>
      </c>
      <c r="AM30" s="28">
        <f t="shared" si="31"/>
        <v>26691</v>
      </c>
      <c r="AN30" s="32">
        <f t="shared" si="7"/>
        <v>43.612032483129362</v>
      </c>
      <c r="AO30" s="29"/>
      <c r="AP30" s="28">
        <v>909</v>
      </c>
      <c r="AQ30" s="29"/>
      <c r="AR30" s="28">
        <f t="shared" si="32"/>
        <v>33455</v>
      </c>
      <c r="AS30" s="28"/>
      <c r="AT30" s="28">
        <f t="shared" si="8"/>
        <v>33601</v>
      </c>
      <c r="AU30" s="28">
        <v>660</v>
      </c>
      <c r="AV30" s="29"/>
      <c r="AW30" s="30">
        <f t="shared" si="33"/>
        <v>32941</v>
      </c>
      <c r="AX30" s="32">
        <f t="shared" si="9"/>
        <v>9.7766051220257797</v>
      </c>
      <c r="AY30" s="10" t="s">
        <v>1</v>
      </c>
      <c r="AZ30" s="9"/>
      <c r="BA30" s="28">
        <v>465483</v>
      </c>
      <c r="BB30" s="29"/>
      <c r="BC30" s="28">
        <f>'[1]4還付未済'!I29</f>
        <v>1529</v>
      </c>
      <c r="BD30" s="29"/>
      <c r="BE30" s="28">
        <v>-1529</v>
      </c>
      <c r="BF30" s="46" t="str">
        <f t="shared" si="34"/>
        <v>-</v>
      </c>
      <c r="BG30" s="29"/>
      <c r="BH30" s="30">
        <f t="shared" si="10"/>
        <v>467012</v>
      </c>
      <c r="BI30" s="31"/>
      <c r="BJ30" s="30">
        <v>143819</v>
      </c>
      <c r="BK30" s="30">
        <v>48225</v>
      </c>
      <c r="BL30" s="28">
        <f t="shared" si="35"/>
        <v>192044</v>
      </c>
      <c r="BM30" s="32">
        <f t="shared" si="11"/>
        <v>41.121855541185241</v>
      </c>
      <c r="BN30" s="29"/>
      <c r="BO30" s="28">
        <v>97760</v>
      </c>
      <c r="BP30" s="29"/>
      <c r="BQ30" s="28">
        <f t="shared" si="36"/>
        <v>175679</v>
      </c>
      <c r="BR30" s="28"/>
      <c r="BS30" s="28">
        <f t="shared" si="12"/>
        <v>177208</v>
      </c>
      <c r="BT30" s="28">
        <v>136489</v>
      </c>
      <c r="BU30" s="29"/>
      <c r="BV30" s="30">
        <f t="shared" si="37"/>
        <v>40719</v>
      </c>
      <c r="BW30" s="32">
        <f t="shared" si="13"/>
        <v>8.7476878854866875</v>
      </c>
      <c r="BX30" s="10" t="s">
        <v>1</v>
      </c>
      <c r="BY30" s="9"/>
      <c r="BZ30" s="28">
        <f t="shared" si="14"/>
        <v>53256569</v>
      </c>
      <c r="CA30" s="29"/>
      <c r="CB30" s="28">
        <f t="shared" si="23"/>
        <v>35087</v>
      </c>
      <c r="CC30" s="29"/>
      <c r="CD30" s="28">
        <f t="shared" si="15"/>
        <v>51407975</v>
      </c>
      <c r="CE30" s="32">
        <f t="shared" si="16"/>
        <v>96.528890173154039</v>
      </c>
      <c r="CF30" s="29"/>
      <c r="CG30" s="30">
        <f t="shared" si="17"/>
        <v>1848594</v>
      </c>
      <c r="CH30" s="31"/>
      <c r="CI30" s="28">
        <f t="shared" si="24"/>
        <v>1291349</v>
      </c>
      <c r="CJ30" s="28">
        <f t="shared" si="24"/>
        <v>82326</v>
      </c>
      <c r="CK30" s="28">
        <f t="shared" si="25"/>
        <v>1373675</v>
      </c>
      <c r="CL30" s="32">
        <f t="shared" si="18"/>
        <v>74.309177677737779</v>
      </c>
      <c r="CM30" s="29"/>
      <c r="CN30" s="28">
        <f t="shared" si="19"/>
        <v>111517</v>
      </c>
      <c r="CO30" s="29"/>
      <c r="CP30" s="28">
        <f t="shared" si="26"/>
        <v>328315</v>
      </c>
      <c r="CQ30" s="28"/>
      <c r="CR30" s="28">
        <f t="shared" si="20"/>
        <v>363402</v>
      </c>
      <c r="CS30" s="28">
        <f t="shared" si="21"/>
        <v>158673</v>
      </c>
      <c r="CT30" s="29"/>
      <c r="CU30" s="30">
        <f t="shared" si="27"/>
        <v>204729</v>
      </c>
      <c r="CV30" s="32">
        <f t="shared" si="22"/>
        <v>0.38442018298249742</v>
      </c>
      <c r="CW30" s="40"/>
      <c r="CX30" s="8"/>
    </row>
    <row r="31" spans="1:102" s="7" customFormat="1" ht="18.75" customHeight="1" x14ac:dyDescent="0.2">
      <c r="A31" s="10" t="s">
        <v>0</v>
      </c>
      <c r="B31" s="9"/>
      <c r="C31" s="28">
        <f>SUM(C8:C30)</f>
        <v>1166325694</v>
      </c>
      <c r="D31" s="29"/>
      <c r="E31" s="28">
        <f>SUM(E8:E30)</f>
        <v>606043</v>
      </c>
      <c r="F31" s="29"/>
      <c r="G31" s="28">
        <f>SUM(G8:G30)</f>
        <v>1121628635</v>
      </c>
      <c r="H31" s="32">
        <f t="shared" si="0"/>
        <v>96.167703478544823</v>
      </c>
      <c r="I31" s="29"/>
      <c r="J31" s="28">
        <f>SUM(J8:J30)</f>
        <v>44697059</v>
      </c>
      <c r="K31" s="29"/>
      <c r="L31" s="28">
        <f>SUM(L8:L30)</f>
        <v>33657095.855000004</v>
      </c>
      <c r="M31" s="28">
        <f>SUM(M8:M30)</f>
        <v>1242584.145</v>
      </c>
      <c r="N31" s="28">
        <f>SUM(N8:N30)</f>
        <v>34899680</v>
      </c>
      <c r="O31" s="32">
        <f t="shared" si="2"/>
        <v>78.080483997839764</v>
      </c>
      <c r="P31" s="29"/>
      <c r="Q31" s="28">
        <f>SUM(Q8:Q30)</f>
        <v>79434</v>
      </c>
      <c r="R31" s="29"/>
      <c r="S31" s="28">
        <f>SUM(S8:S30)</f>
        <v>9111902</v>
      </c>
      <c r="T31" s="28"/>
      <c r="U31" s="28">
        <f>SUM(U8:U30)</f>
        <v>9717945</v>
      </c>
      <c r="V31" s="28">
        <f>SUM(V8:V30)</f>
        <v>116164</v>
      </c>
      <c r="W31" s="29"/>
      <c r="X31" s="28">
        <f>SUM(X8:X30)</f>
        <v>9601781</v>
      </c>
      <c r="Y31" s="32">
        <f t="shared" si="4"/>
        <v>0.82325040504509372</v>
      </c>
      <c r="Z31" s="10" t="s">
        <v>0</v>
      </c>
      <c r="AA31" s="9"/>
      <c r="AB31" s="28">
        <f>SUM(AB8:AB30)</f>
        <v>8171707</v>
      </c>
      <c r="AC31" s="29"/>
      <c r="AD31" s="28">
        <f>SUM(AD8:AD30)</f>
        <v>5633</v>
      </c>
      <c r="AE31" s="29"/>
      <c r="AF31" s="28">
        <f>SUM(AF8:AF30)</f>
        <v>5895846</v>
      </c>
      <c r="AG31" s="32">
        <f t="shared" si="5"/>
        <v>72.149503157663389</v>
      </c>
      <c r="AH31" s="29"/>
      <c r="AI31" s="28">
        <f>SUM(AI8:AI30)</f>
        <v>2275861</v>
      </c>
      <c r="AJ31" s="29"/>
      <c r="AK31" s="28">
        <f>SUM(AK8:AK30)</f>
        <v>918157</v>
      </c>
      <c r="AL31" s="28">
        <f>SUM(AL8:AL30)</f>
        <v>48331</v>
      </c>
      <c r="AM31" s="28">
        <f>SUM(AM8:AM30)</f>
        <v>966488</v>
      </c>
      <c r="AN31" s="32">
        <f t="shared" si="7"/>
        <v>42.46691691627916</v>
      </c>
      <c r="AO31" s="29"/>
      <c r="AP31" s="28">
        <f>SUM(AP8:AP30)</f>
        <v>75454</v>
      </c>
      <c r="AQ31" s="29"/>
      <c r="AR31" s="28">
        <f>SUM(AR8:AR30)</f>
        <v>1228286</v>
      </c>
      <c r="AS31" s="28"/>
      <c r="AT31" s="28">
        <f>SUM(AT8:AT30)</f>
        <v>1233919</v>
      </c>
      <c r="AU31" s="28">
        <f>SUM(AU8:AU30)</f>
        <v>14030</v>
      </c>
      <c r="AV31" s="29"/>
      <c r="AW31" s="28">
        <f>SUM(AW8:AW30)</f>
        <v>1219889</v>
      </c>
      <c r="AX31" s="32">
        <f t="shared" si="9"/>
        <v>14.928202883436716</v>
      </c>
      <c r="AY31" s="10" t="s">
        <v>0</v>
      </c>
      <c r="AZ31" s="9"/>
      <c r="BA31" s="28">
        <f>SUM(BA8:BA30)</f>
        <v>21468232</v>
      </c>
      <c r="BB31" s="29"/>
      <c r="BC31" s="28">
        <f>SUM(BC8:BC30)</f>
        <v>27358</v>
      </c>
      <c r="BD31" s="29"/>
      <c r="BE31" s="28">
        <f>SUM(BE8:BE30)</f>
        <v>-27358</v>
      </c>
      <c r="BF31" s="46" t="str">
        <f t="shared" si="34"/>
        <v>-</v>
      </c>
      <c r="BG31" s="29"/>
      <c r="BH31" s="28">
        <f>SUM(BH8:BH30)</f>
        <v>21495590</v>
      </c>
      <c r="BI31" s="29"/>
      <c r="BJ31" s="28">
        <f>SUM(BJ8:BJ30)</f>
        <v>5794921</v>
      </c>
      <c r="BK31" s="28">
        <f>SUM(BK8:BK30)</f>
        <v>2543666</v>
      </c>
      <c r="BL31" s="28">
        <f>SUM(BL8:BL30)</f>
        <v>8338587</v>
      </c>
      <c r="BM31" s="32">
        <f t="shared" si="11"/>
        <v>38.792082469008761</v>
      </c>
      <c r="BN31" s="29"/>
      <c r="BO31" s="28">
        <f>SUM(BO8:BO30)</f>
        <v>2103997</v>
      </c>
      <c r="BP31" s="29"/>
      <c r="BQ31" s="28">
        <f>SUM(BQ8:BQ30)</f>
        <v>11025648</v>
      </c>
      <c r="BR31" s="28"/>
      <c r="BS31" s="28">
        <f>SUM(BS8:BS30)</f>
        <v>11053006</v>
      </c>
      <c r="BT31" s="28">
        <f>SUM(BT8:BT30)</f>
        <v>3067821</v>
      </c>
      <c r="BU31" s="29"/>
      <c r="BV31" s="28">
        <f>SUM(BV8:BV30)</f>
        <v>7985185</v>
      </c>
      <c r="BW31" s="32">
        <f t="shared" si="13"/>
        <v>37.195354512658518</v>
      </c>
      <c r="BX31" s="10" t="s">
        <v>0</v>
      </c>
      <c r="BY31" s="9"/>
      <c r="BZ31" s="28">
        <f>SUM(BZ8:BZ30)</f>
        <v>1195965633</v>
      </c>
      <c r="CA31" s="29"/>
      <c r="CB31" s="28">
        <f>SUM(CB8:CB30)</f>
        <v>639034</v>
      </c>
      <c r="CC31" s="29"/>
      <c r="CD31" s="28">
        <f>SUM(CD8:CD30)</f>
        <v>1127497123</v>
      </c>
      <c r="CE31" s="32">
        <f t="shared" si="16"/>
        <v>94.275043687647496</v>
      </c>
      <c r="CF31" s="29"/>
      <c r="CG31" s="28">
        <f>SUM(CG8:CG30)</f>
        <v>68468510</v>
      </c>
      <c r="CH31" s="29"/>
      <c r="CI31" s="28">
        <f>SUM(CI8:CI30)</f>
        <v>40370173.855000004</v>
      </c>
      <c r="CJ31" s="28">
        <f>SUM(CJ8:CJ30)</f>
        <v>3834581.145</v>
      </c>
      <c r="CK31" s="28">
        <f>SUM(CK8:CK30)</f>
        <v>44204755</v>
      </c>
      <c r="CL31" s="32">
        <f t="shared" si="18"/>
        <v>64.562168798473934</v>
      </c>
      <c r="CM31" s="29"/>
      <c r="CN31" s="28">
        <f>SUM(CN8:CN30)</f>
        <v>2258885</v>
      </c>
      <c r="CO31" s="29"/>
      <c r="CP31" s="28">
        <f>SUM(CP8:CP30)</f>
        <v>21365836</v>
      </c>
      <c r="CQ31" s="28"/>
      <c r="CR31" s="28">
        <f>SUM(CR8:CR30)</f>
        <v>22004870</v>
      </c>
      <c r="CS31" s="28">
        <f>SUM(CS8:CS30)</f>
        <v>3198015</v>
      </c>
      <c r="CT31" s="29"/>
      <c r="CU31" s="28">
        <f>SUM(CU8:CU30)</f>
        <v>18806855</v>
      </c>
      <c r="CV31" s="32">
        <f t="shared" si="22"/>
        <v>1.5725247014685746</v>
      </c>
      <c r="CW31" s="40"/>
      <c r="CX31" s="8"/>
    </row>
    <row r="32" spans="1:102" s="3" customFormat="1" ht="18.75" customHeight="1" x14ac:dyDescent="0.2">
      <c r="A32" s="6"/>
      <c r="C32" s="6"/>
      <c r="G32" s="6"/>
      <c r="H32" s="5"/>
      <c r="I32" s="4"/>
      <c r="J32" s="6"/>
      <c r="L32" s="6"/>
      <c r="M32" s="6"/>
      <c r="N32" s="6"/>
      <c r="O32" s="5"/>
      <c r="P32" s="5"/>
      <c r="Q32" s="5"/>
      <c r="R32" s="4"/>
      <c r="S32" s="4"/>
      <c r="T32" s="4"/>
      <c r="U32" s="4"/>
      <c r="V32" s="4"/>
      <c r="W32" s="4"/>
      <c r="X32" s="4"/>
      <c r="Y32" s="4"/>
      <c r="Z32" s="6"/>
      <c r="AB32" s="6"/>
      <c r="AF32" s="6"/>
      <c r="AG32" s="5"/>
      <c r="AH32" s="4"/>
      <c r="AI32" s="6"/>
      <c r="AK32" s="6"/>
      <c r="AL32" s="6"/>
      <c r="AM32" s="6"/>
      <c r="AN32" s="5"/>
      <c r="AO32" s="5"/>
      <c r="AP32" s="5"/>
      <c r="AQ32" s="4"/>
      <c r="AR32" s="4"/>
      <c r="AS32" s="4"/>
      <c r="AT32" s="4"/>
      <c r="AU32" s="4"/>
      <c r="AV32" s="4"/>
      <c r="AW32" s="4"/>
      <c r="AX32" s="4"/>
      <c r="AY32" s="6"/>
      <c r="BA32" s="6"/>
      <c r="BB32" s="6"/>
      <c r="BC32" s="6"/>
      <c r="BE32" s="6"/>
      <c r="BF32" s="5"/>
      <c r="BG32" s="4"/>
      <c r="BH32" s="6"/>
      <c r="BJ32" s="6"/>
      <c r="BK32" s="6"/>
      <c r="BL32" s="6"/>
      <c r="BM32" s="5"/>
      <c r="BN32" s="5"/>
      <c r="BO32" s="5"/>
      <c r="BP32" s="4"/>
      <c r="BQ32" s="4"/>
      <c r="BR32" s="4"/>
      <c r="BS32" s="4"/>
      <c r="BT32" s="4"/>
      <c r="BU32" s="4"/>
      <c r="BV32" s="4"/>
      <c r="BW32" s="4"/>
      <c r="BX32" s="6"/>
      <c r="BZ32" s="6"/>
      <c r="CD32" s="6"/>
      <c r="CE32" s="5"/>
      <c r="CF32" s="4"/>
      <c r="CG32" s="6"/>
      <c r="CI32" s="6"/>
      <c r="CJ32" s="6"/>
      <c r="CK32" s="6"/>
      <c r="CL32" s="5"/>
      <c r="CM32" s="5"/>
      <c r="CN32" s="5"/>
      <c r="CO32" s="4"/>
      <c r="CP32" s="4"/>
      <c r="CQ32" s="4"/>
      <c r="CR32" s="4"/>
      <c r="CS32" s="4"/>
      <c r="CT32" s="4"/>
      <c r="CU32" s="4"/>
      <c r="CV32" s="4"/>
      <c r="CW32" s="4"/>
      <c r="CX32" s="4"/>
    </row>
  </sheetData>
  <mergeCells count="68">
    <mergeCell ref="CR5:CR6"/>
    <mergeCell ref="CS5:CS6"/>
    <mergeCell ref="CU5:CU6"/>
    <mergeCell ref="CV5:CV6"/>
    <mergeCell ref="CE5:CE6"/>
    <mergeCell ref="CI5:CI6"/>
    <mergeCell ref="CJ5:CJ6"/>
    <mergeCell ref="CL5:CL6"/>
    <mergeCell ref="CN5:CN6"/>
    <mergeCell ref="CP5:CP6"/>
    <mergeCell ref="BT5:BT6"/>
    <mergeCell ref="BV5:BV6"/>
    <mergeCell ref="BW5:BW6"/>
    <mergeCell ref="BZ5:BZ6"/>
    <mergeCell ref="CB5:CB6"/>
    <mergeCell ref="CD5:CD6"/>
    <mergeCell ref="BJ5:BJ6"/>
    <mergeCell ref="BK5:BK6"/>
    <mergeCell ref="BM5:BM6"/>
    <mergeCell ref="BO5:BO6"/>
    <mergeCell ref="BQ5:BQ6"/>
    <mergeCell ref="BS5:BS6"/>
    <mergeCell ref="AW5:AW6"/>
    <mergeCell ref="AX5:AX6"/>
    <mergeCell ref="BA5:BA6"/>
    <mergeCell ref="BC5:BC6"/>
    <mergeCell ref="BE5:BE6"/>
    <mergeCell ref="BF5:BF6"/>
    <mergeCell ref="AL5:AL6"/>
    <mergeCell ref="AN5:AN6"/>
    <mergeCell ref="AP5:AP6"/>
    <mergeCell ref="AR5:AR6"/>
    <mergeCell ref="AT5:AT6"/>
    <mergeCell ref="AU5:AU6"/>
    <mergeCell ref="Y5:Y6"/>
    <mergeCell ref="AB5:AB6"/>
    <mergeCell ref="AD5:AD6"/>
    <mergeCell ref="AF5:AF6"/>
    <mergeCell ref="AG5:AG6"/>
    <mergeCell ref="AK5:AK6"/>
    <mergeCell ref="O5:O6"/>
    <mergeCell ref="Q5:Q6"/>
    <mergeCell ref="S5:S6"/>
    <mergeCell ref="U5:U6"/>
    <mergeCell ref="V5:V6"/>
    <mergeCell ref="X5:X6"/>
    <mergeCell ref="CD4:CE4"/>
    <mergeCell ref="CI4:CL4"/>
    <mergeCell ref="CR4:CS4"/>
    <mergeCell ref="CU4:CV4"/>
    <mergeCell ref="C5:C6"/>
    <mergeCell ref="E5:E6"/>
    <mergeCell ref="G5:G6"/>
    <mergeCell ref="H5:H6"/>
    <mergeCell ref="L5:L6"/>
    <mergeCell ref="M5:M6"/>
    <mergeCell ref="AT4:AU4"/>
    <mergeCell ref="AW4:AX4"/>
    <mergeCell ref="BE4:BF4"/>
    <mergeCell ref="BJ4:BM4"/>
    <mergeCell ref="BS4:BT4"/>
    <mergeCell ref="BV4:BW4"/>
    <mergeCell ref="G4:H4"/>
    <mergeCell ref="L4:O4"/>
    <mergeCell ref="U4:V4"/>
    <mergeCell ref="X4:Y4"/>
    <mergeCell ref="AF4:AG4"/>
    <mergeCell ref="AK4:AN4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6" orientation="landscape" r:id="rId1"/>
  <headerFooter alignWithMargins="0"/>
  <colBreaks count="2" manualBreakCount="2">
    <brk id="50" max="30" man="1"/>
    <brk id="75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第6表</vt:lpstr>
      <vt:lpstr>第6表!Print_Area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中川　智博</cp:lastModifiedBy>
  <cp:lastPrinted>2024-11-01T07:45:45Z</cp:lastPrinted>
  <dcterms:created xsi:type="dcterms:W3CDTF">2014-10-28T07:31:25Z</dcterms:created>
  <dcterms:modified xsi:type="dcterms:W3CDTF">2025-12-22T08:19:29Z</dcterms:modified>
</cp:coreProperties>
</file>